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0" windowWidth="20490" windowHeight="9045" tabRatio="826" activeTab="2"/>
  </bookViews>
  <sheets>
    <sheet name="Програм" sheetId="1" r:id="rId1"/>
    <sheet name="Програмска активност" sheetId="2" r:id="rId2"/>
    <sheet name="Пројекат" sheetId="3" r:id="rId3"/>
    <sheet name="Упутство" sheetId="5" r:id="rId4"/>
  </sheets>
  <definedNames>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calcId="124519"/>
</workbook>
</file>

<file path=xl/calcChain.xml><?xml version="1.0" encoding="utf-8"?>
<calcChain xmlns="http://schemas.openxmlformats.org/spreadsheetml/2006/main">
  <c r="N438" i="3"/>
  <c r="N38" i="2"/>
  <c r="N35"/>
  <c r="N34"/>
  <c r="N33" s="1"/>
  <c r="F462" i="1"/>
  <c r="O39"/>
  <c r="N39"/>
  <c r="N38"/>
  <c r="N37" s="1"/>
  <c r="N470"/>
  <c r="O115"/>
  <c r="O111"/>
  <c r="O112"/>
  <c r="N433"/>
  <c r="N450"/>
  <c r="N445"/>
  <c r="N446"/>
  <c r="N447"/>
  <c r="N448"/>
  <c r="N449"/>
  <c r="N451"/>
  <c r="N452"/>
  <c r="N453"/>
  <c r="N454"/>
  <c r="N455"/>
  <c r="N456"/>
  <c r="N457"/>
  <c r="N458"/>
  <c r="N459"/>
  <c r="N460"/>
  <c r="N461"/>
  <c r="C462"/>
  <c r="N441" i="2"/>
  <c r="H387" i="3"/>
  <c r="H397"/>
  <c r="H405"/>
  <c r="H407"/>
  <c r="H409"/>
  <c r="H412"/>
  <c r="H422"/>
  <c r="H431"/>
  <c r="J387"/>
  <c r="J397"/>
  <c r="J405"/>
  <c r="J407"/>
  <c r="J409"/>
  <c r="J412"/>
  <c r="J422"/>
  <c r="J431"/>
  <c r="L387"/>
  <c r="L397"/>
  <c r="L405"/>
  <c r="L407"/>
  <c r="L409"/>
  <c r="L412"/>
  <c r="L422"/>
  <c r="N422" s="1"/>
  <c r="L431"/>
  <c r="H341"/>
  <c r="H346"/>
  <c r="H356"/>
  <c r="H358"/>
  <c r="H360"/>
  <c r="H363"/>
  <c r="H365"/>
  <c r="H369"/>
  <c r="J369"/>
  <c r="L369"/>
  <c r="H372"/>
  <c r="H375"/>
  <c r="H377"/>
  <c r="H379"/>
  <c r="H383"/>
  <c r="H382"/>
  <c r="J341"/>
  <c r="J346"/>
  <c r="J356"/>
  <c r="J358"/>
  <c r="J360"/>
  <c r="J363"/>
  <c r="J365"/>
  <c r="J372"/>
  <c r="J371"/>
  <c r="J375"/>
  <c r="J377"/>
  <c r="J379"/>
  <c r="J383"/>
  <c r="J382" s="1"/>
  <c r="L341"/>
  <c r="L346"/>
  <c r="L356"/>
  <c r="L358"/>
  <c r="N358"/>
  <c r="L360"/>
  <c r="L363"/>
  <c r="L365"/>
  <c r="L372"/>
  <c r="L371" s="1"/>
  <c r="L375"/>
  <c r="L377"/>
  <c r="L379"/>
  <c r="L383"/>
  <c r="L382" s="1"/>
  <c r="N382" s="1"/>
  <c r="H177"/>
  <c r="J177"/>
  <c r="L177"/>
  <c r="H179"/>
  <c r="J179"/>
  <c r="L179"/>
  <c r="H183"/>
  <c r="H185"/>
  <c r="H190"/>
  <c r="J190"/>
  <c r="L190"/>
  <c r="H192"/>
  <c r="J192"/>
  <c r="L192"/>
  <c r="N192" s="1"/>
  <c r="H195"/>
  <c r="H203"/>
  <c r="H209"/>
  <c r="H218"/>
  <c r="J218"/>
  <c r="N218"/>
  <c r="L218"/>
  <c r="H226"/>
  <c r="H229"/>
  <c r="H240"/>
  <c r="J240"/>
  <c r="L240"/>
  <c r="N240"/>
  <c r="H244"/>
  <c r="J244"/>
  <c r="L244"/>
  <c r="N244"/>
  <c r="H246"/>
  <c r="H248"/>
  <c r="H252"/>
  <c r="J252"/>
  <c r="N252"/>
  <c r="L252"/>
  <c r="H255"/>
  <c r="H265"/>
  <c r="H272"/>
  <c r="H274"/>
  <c r="J274"/>
  <c r="L274"/>
  <c r="H279"/>
  <c r="H282"/>
  <c r="H285"/>
  <c r="J285"/>
  <c r="L285"/>
  <c r="H288"/>
  <c r="J288"/>
  <c r="L288"/>
  <c r="H292"/>
  <c r="H295"/>
  <c r="H298"/>
  <c r="H301"/>
  <c r="J301"/>
  <c r="L301"/>
  <c r="N301"/>
  <c r="H304"/>
  <c r="H308"/>
  <c r="H312"/>
  <c r="H323"/>
  <c r="H326"/>
  <c r="H330"/>
  <c r="H332"/>
  <c r="H335"/>
  <c r="J335"/>
  <c r="L335"/>
  <c r="H337"/>
  <c r="J183"/>
  <c r="J185"/>
  <c r="J195"/>
  <c r="J203"/>
  <c r="J209"/>
  <c r="J226"/>
  <c r="N226"/>
  <c r="L226"/>
  <c r="J229"/>
  <c r="J246"/>
  <c r="J248"/>
  <c r="J255"/>
  <c r="J265"/>
  <c r="J272"/>
  <c r="J279"/>
  <c r="L279"/>
  <c r="N279"/>
  <c r="J282"/>
  <c r="J292"/>
  <c r="J295"/>
  <c r="J298"/>
  <c r="J304"/>
  <c r="J308"/>
  <c r="J312"/>
  <c r="J307"/>
  <c r="J323"/>
  <c r="J326"/>
  <c r="J330"/>
  <c r="J332"/>
  <c r="J337"/>
  <c r="L183"/>
  <c r="N183" s="1"/>
  <c r="L185"/>
  <c r="L195"/>
  <c r="L203"/>
  <c r="L209"/>
  <c r="L229"/>
  <c r="L246"/>
  <c r="L248"/>
  <c r="L255"/>
  <c r="L265"/>
  <c r="L272"/>
  <c r="L282"/>
  <c r="N282"/>
  <c r="L292"/>
  <c r="L295"/>
  <c r="L298"/>
  <c r="L304"/>
  <c r="L308"/>
  <c r="L307"/>
  <c r="L312"/>
  <c r="L323"/>
  <c r="L326"/>
  <c r="L330"/>
  <c r="L332"/>
  <c r="L337"/>
  <c r="I387"/>
  <c r="I397"/>
  <c r="I405"/>
  <c r="I407"/>
  <c r="I409"/>
  <c r="I412"/>
  <c r="I422"/>
  <c r="I431"/>
  <c r="K387"/>
  <c r="K397"/>
  <c r="K405"/>
  <c r="K407"/>
  <c r="K409"/>
  <c r="K412"/>
  <c r="K422"/>
  <c r="K431"/>
  <c r="M387"/>
  <c r="M397"/>
  <c r="M405"/>
  <c r="M407"/>
  <c r="M386" s="1"/>
  <c r="M409"/>
  <c r="M412"/>
  <c r="M422"/>
  <c r="M431"/>
  <c r="I341"/>
  <c r="I346"/>
  <c r="I356"/>
  <c r="I358"/>
  <c r="I360"/>
  <c r="I363"/>
  <c r="I365"/>
  <c r="K365"/>
  <c r="M365"/>
  <c r="I369"/>
  <c r="I372"/>
  <c r="I371"/>
  <c r="I375"/>
  <c r="I377"/>
  <c r="I379"/>
  <c r="I383"/>
  <c r="I382" s="1"/>
  <c r="K341"/>
  <c r="K346"/>
  <c r="K356"/>
  <c r="K358"/>
  <c r="K360"/>
  <c r="K363"/>
  <c r="K369"/>
  <c r="K372"/>
  <c r="K371" s="1"/>
  <c r="M372"/>
  <c r="M371" s="1"/>
  <c r="K375"/>
  <c r="K377"/>
  <c r="K379"/>
  <c r="K383"/>
  <c r="K382" s="1"/>
  <c r="M341"/>
  <c r="M346"/>
  <c r="M356"/>
  <c r="M358"/>
  <c r="M360"/>
  <c r="M363"/>
  <c r="M369"/>
  <c r="M375"/>
  <c r="M377"/>
  <c r="M379"/>
  <c r="M383"/>
  <c r="M382" s="1"/>
  <c r="I177"/>
  <c r="I179"/>
  <c r="I183"/>
  <c r="K183"/>
  <c r="M183"/>
  <c r="I185"/>
  <c r="I190"/>
  <c r="I192"/>
  <c r="I195"/>
  <c r="I203"/>
  <c r="I209"/>
  <c r="I218"/>
  <c r="I226"/>
  <c r="I229"/>
  <c r="K218"/>
  <c r="M218"/>
  <c r="I240"/>
  <c r="I244"/>
  <c r="K244"/>
  <c r="M244"/>
  <c r="I246"/>
  <c r="I248"/>
  <c r="I252"/>
  <c r="I255"/>
  <c r="K255"/>
  <c r="M255"/>
  <c r="I265"/>
  <c r="K265"/>
  <c r="M265"/>
  <c r="O265" s="1"/>
  <c r="I272"/>
  <c r="I274"/>
  <c r="I279"/>
  <c r="K279"/>
  <c r="M279"/>
  <c r="I282"/>
  <c r="I285"/>
  <c r="I288"/>
  <c r="I292"/>
  <c r="K292"/>
  <c r="M292"/>
  <c r="I295"/>
  <c r="I298"/>
  <c r="I301"/>
  <c r="I304"/>
  <c r="K304"/>
  <c r="M304"/>
  <c r="I308"/>
  <c r="I312"/>
  <c r="I323"/>
  <c r="I326"/>
  <c r="K326"/>
  <c r="M326"/>
  <c r="I330"/>
  <c r="I332"/>
  <c r="I335"/>
  <c r="K335"/>
  <c r="M335"/>
  <c r="I337"/>
  <c r="K337"/>
  <c r="M337"/>
  <c r="K177"/>
  <c r="K179"/>
  <c r="K185"/>
  <c r="O185" s="1"/>
  <c r="M185"/>
  <c r="K190"/>
  <c r="K192"/>
  <c r="K195"/>
  <c r="K203"/>
  <c r="O203" s="1"/>
  <c r="M203"/>
  <c r="K209"/>
  <c r="K226"/>
  <c r="K229"/>
  <c r="M229"/>
  <c r="K240"/>
  <c r="K246"/>
  <c r="K248"/>
  <c r="K252"/>
  <c r="K272"/>
  <c r="K274"/>
  <c r="K282"/>
  <c r="K285"/>
  <c r="K288"/>
  <c r="K295"/>
  <c r="K298"/>
  <c r="K301"/>
  <c r="K308"/>
  <c r="K312"/>
  <c r="K323"/>
  <c r="K330"/>
  <c r="K332"/>
  <c r="M177"/>
  <c r="O177" s="1"/>
  <c r="M179"/>
  <c r="M190"/>
  <c r="M192"/>
  <c r="M195"/>
  <c r="M209"/>
  <c r="M226"/>
  <c r="M240"/>
  <c r="M246"/>
  <c r="M248"/>
  <c r="M252"/>
  <c r="M272"/>
  <c r="M274"/>
  <c r="O274" s="1"/>
  <c r="M282"/>
  <c r="M285"/>
  <c r="M288"/>
  <c r="M295"/>
  <c r="M298"/>
  <c r="O298"/>
  <c r="M301"/>
  <c r="M308"/>
  <c r="M312"/>
  <c r="M323"/>
  <c r="M330"/>
  <c r="M332"/>
  <c r="H455"/>
  <c r="J455"/>
  <c r="L455"/>
  <c r="F387"/>
  <c r="F397"/>
  <c r="F405"/>
  <c r="F407"/>
  <c r="F409"/>
  <c r="F412"/>
  <c r="F422"/>
  <c r="F431"/>
  <c r="F341"/>
  <c r="F346"/>
  <c r="F356"/>
  <c r="F358"/>
  <c r="F360"/>
  <c r="F363"/>
  <c r="F365"/>
  <c r="F369"/>
  <c r="F372"/>
  <c r="F371" s="1"/>
  <c r="F375"/>
  <c r="F377"/>
  <c r="F379"/>
  <c r="F383"/>
  <c r="F382" s="1"/>
  <c r="F177"/>
  <c r="F179"/>
  <c r="F183"/>
  <c r="F185"/>
  <c r="F190"/>
  <c r="F192"/>
  <c r="F195"/>
  <c r="F203"/>
  <c r="F209"/>
  <c r="F218"/>
  <c r="F226"/>
  <c r="F229"/>
  <c r="F240"/>
  <c r="F244"/>
  <c r="F246"/>
  <c r="F248"/>
  <c r="F252"/>
  <c r="F255"/>
  <c r="F265"/>
  <c r="F272"/>
  <c r="F274"/>
  <c r="F279"/>
  <c r="F282"/>
  <c r="F285"/>
  <c r="F288"/>
  <c r="F292"/>
  <c r="F295"/>
  <c r="F298"/>
  <c r="F301"/>
  <c r="F304"/>
  <c r="F308"/>
  <c r="F312"/>
  <c r="F323"/>
  <c r="F326"/>
  <c r="F330"/>
  <c r="F332"/>
  <c r="F335"/>
  <c r="F337"/>
  <c r="G387"/>
  <c r="G397"/>
  <c r="G405"/>
  <c r="G407"/>
  <c r="G409"/>
  <c r="G412"/>
  <c r="G422"/>
  <c r="G431"/>
  <c r="G341"/>
  <c r="G346"/>
  <c r="G356"/>
  <c r="G358"/>
  <c r="G360"/>
  <c r="G363"/>
  <c r="G365"/>
  <c r="G369"/>
  <c r="G372"/>
  <c r="G371" s="1"/>
  <c r="G375"/>
  <c r="G377"/>
  <c r="G379"/>
  <c r="G383"/>
  <c r="G382" s="1"/>
  <c r="G177"/>
  <c r="G179"/>
  <c r="G183"/>
  <c r="G185"/>
  <c r="G190"/>
  <c r="G192"/>
  <c r="G195"/>
  <c r="G203"/>
  <c r="G209"/>
  <c r="G218"/>
  <c r="G226"/>
  <c r="G229"/>
  <c r="G240"/>
  <c r="G244"/>
  <c r="G246"/>
  <c r="G248"/>
  <c r="G252"/>
  <c r="G255"/>
  <c r="G265"/>
  <c r="G272"/>
  <c r="G274"/>
  <c r="G279"/>
  <c r="G282"/>
  <c r="G285"/>
  <c r="G288"/>
  <c r="G292"/>
  <c r="G295"/>
  <c r="G298"/>
  <c r="G301"/>
  <c r="G304"/>
  <c r="G308"/>
  <c r="G312"/>
  <c r="G323"/>
  <c r="G326"/>
  <c r="G330"/>
  <c r="G332"/>
  <c r="G335"/>
  <c r="G337"/>
  <c r="F455"/>
  <c r="D387"/>
  <c r="D397"/>
  <c r="D405"/>
  <c r="D407"/>
  <c r="D409"/>
  <c r="D412"/>
  <c r="D422"/>
  <c r="D431"/>
  <c r="D341"/>
  <c r="D346"/>
  <c r="D356"/>
  <c r="D358"/>
  <c r="D360"/>
  <c r="D363"/>
  <c r="D365"/>
  <c r="D369"/>
  <c r="D372"/>
  <c r="D371" s="1"/>
  <c r="D375"/>
  <c r="D377"/>
  <c r="D379"/>
  <c r="D383"/>
  <c r="D382"/>
  <c r="D177"/>
  <c r="D179"/>
  <c r="D183"/>
  <c r="D185"/>
  <c r="D190"/>
  <c r="D192"/>
  <c r="D195"/>
  <c r="D203"/>
  <c r="D209"/>
  <c r="D218"/>
  <c r="D226"/>
  <c r="D229"/>
  <c r="D240"/>
  <c r="D244"/>
  <c r="D246"/>
  <c r="D248"/>
  <c r="D252"/>
  <c r="D255"/>
  <c r="D265"/>
  <c r="D272"/>
  <c r="D274"/>
  <c r="D279"/>
  <c r="D282"/>
  <c r="D285"/>
  <c r="D288"/>
  <c r="D292"/>
  <c r="D295"/>
  <c r="D298"/>
  <c r="D301"/>
  <c r="D304"/>
  <c r="D308"/>
  <c r="D307"/>
  <c r="D312"/>
  <c r="D323"/>
  <c r="D326"/>
  <c r="D330"/>
  <c r="D332"/>
  <c r="D335"/>
  <c r="D337"/>
  <c r="E387"/>
  <c r="E397"/>
  <c r="E405"/>
  <c r="E407"/>
  <c r="E409"/>
  <c r="E412"/>
  <c r="E422"/>
  <c r="E431"/>
  <c r="E341"/>
  <c r="E346"/>
  <c r="E356"/>
  <c r="E358"/>
  <c r="E360"/>
  <c r="E363"/>
  <c r="E365"/>
  <c r="E369"/>
  <c r="E372"/>
  <c r="E371" s="1"/>
  <c r="E375"/>
  <c r="E377"/>
  <c r="E379"/>
  <c r="E383"/>
  <c r="E382" s="1"/>
  <c r="E177"/>
  <c r="E179"/>
  <c r="E183"/>
  <c r="E185"/>
  <c r="E190"/>
  <c r="E192"/>
  <c r="E195"/>
  <c r="E203"/>
  <c r="E209"/>
  <c r="E218"/>
  <c r="E226"/>
  <c r="E229"/>
  <c r="E240"/>
  <c r="E244"/>
  <c r="E246"/>
  <c r="E248"/>
  <c r="E252"/>
  <c r="E255"/>
  <c r="E265"/>
  <c r="E272"/>
  <c r="E274"/>
  <c r="E279"/>
  <c r="E282"/>
  <c r="E278" s="1"/>
  <c r="E285"/>
  <c r="E288"/>
  <c r="E292"/>
  <c r="E295"/>
  <c r="E298"/>
  <c r="E301"/>
  <c r="E304"/>
  <c r="E308"/>
  <c r="E312"/>
  <c r="E307" s="1"/>
  <c r="E323"/>
  <c r="E326"/>
  <c r="E330"/>
  <c r="E332"/>
  <c r="E335"/>
  <c r="E337"/>
  <c r="D455"/>
  <c r="C455"/>
  <c r="N454"/>
  <c r="N453"/>
  <c r="N452"/>
  <c r="N451"/>
  <c r="N450"/>
  <c r="N449"/>
  <c r="N448"/>
  <c r="N447"/>
  <c r="N446"/>
  <c r="N445"/>
  <c r="N444"/>
  <c r="N443"/>
  <c r="N442"/>
  <c r="N441"/>
  <c r="N440"/>
  <c r="N439"/>
  <c r="I31"/>
  <c r="I30"/>
  <c r="I34"/>
  <c r="I33"/>
  <c r="I38"/>
  <c r="I42"/>
  <c r="I44"/>
  <c r="I51"/>
  <c r="I57"/>
  <c r="I61"/>
  <c r="I64"/>
  <c r="I69"/>
  <c r="I73"/>
  <c r="I80"/>
  <c r="I85"/>
  <c r="I92"/>
  <c r="I95"/>
  <c r="I98"/>
  <c r="I100"/>
  <c r="I103"/>
  <c r="I102" s="1"/>
  <c r="I107"/>
  <c r="I111"/>
  <c r="I113"/>
  <c r="K113"/>
  <c r="M113"/>
  <c r="I115"/>
  <c r="I118"/>
  <c r="I120"/>
  <c r="I122"/>
  <c r="K122"/>
  <c r="M122"/>
  <c r="I125"/>
  <c r="I128"/>
  <c r="I130"/>
  <c r="I132"/>
  <c r="I136"/>
  <c r="I146"/>
  <c r="I155"/>
  <c r="I165"/>
  <c r="K31"/>
  <c r="K30" s="1"/>
  <c r="K29" s="1"/>
  <c r="K34"/>
  <c r="K33" s="1"/>
  <c r="K38"/>
  <c r="K42"/>
  <c r="K44"/>
  <c r="K51"/>
  <c r="K57"/>
  <c r="M57"/>
  <c r="K61"/>
  <c r="K64"/>
  <c r="K69"/>
  <c r="K73"/>
  <c r="K80"/>
  <c r="K85"/>
  <c r="K92"/>
  <c r="K95"/>
  <c r="K98"/>
  <c r="K97" s="1"/>
  <c r="K100"/>
  <c r="K103"/>
  <c r="K102" s="1"/>
  <c r="K107"/>
  <c r="K106" s="1"/>
  <c r="M107"/>
  <c r="M106" s="1"/>
  <c r="K111"/>
  <c r="K110" s="1"/>
  <c r="K115"/>
  <c r="M115"/>
  <c r="K118"/>
  <c r="K120"/>
  <c r="K125"/>
  <c r="K128"/>
  <c r="K130"/>
  <c r="K132"/>
  <c r="M132"/>
  <c r="O132"/>
  <c r="K136"/>
  <c r="K146"/>
  <c r="K155"/>
  <c r="K165"/>
  <c r="K154" s="1"/>
  <c r="M31"/>
  <c r="M30" s="1"/>
  <c r="M34"/>
  <c r="M33" s="1"/>
  <c r="M38"/>
  <c r="M42"/>
  <c r="O42" s="1"/>
  <c r="M44"/>
  <c r="M51"/>
  <c r="M61"/>
  <c r="M64"/>
  <c r="M69"/>
  <c r="M73"/>
  <c r="M80"/>
  <c r="M85"/>
  <c r="M92"/>
  <c r="M95"/>
  <c r="M98"/>
  <c r="M100"/>
  <c r="O100" s="1"/>
  <c r="M103"/>
  <c r="M102" s="1"/>
  <c r="M111"/>
  <c r="M118"/>
  <c r="M120"/>
  <c r="M125"/>
  <c r="M124" s="1"/>
  <c r="O124" s="1"/>
  <c r="M128"/>
  <c r="M127" s="1"/>
  <c r="M130"/>
  <c r="M136"/>
  <c r="M146"/>
  <c r="M155"/>
  <c r="M165"/>
  <c r="M154" s="1"/>
  <c r="H31"/>
  <c r="H30" s="1"/>
  <c r="H34"/>
  <c r="H33" s="1"/>
  <c r="H38"/>
  <c r="H42"/>
  <c r="H44"/>
  <c r="H51"/>
  <c r="J51"/>
  <c r="L51"/>
  <c r="H57"/>
  <c r="H61"/>
  <c r="H64"/>
  <c r="H69"/>
  <c r="H73"/>
  <c r="H80"/>
  <c r="J80"/>
  <c r="L80"/>
  <c r="H85"/>
  <c r="H92"/>
  <c r="H95"/>
  <c r="H98"/>
  <c r="H100"/>
  <c r="H97" s="1"/>
  <c r="H103"/>
  <c r="H102" s="1"/>
  <c r="H107"/>
  <c r="H106" s="1"/>
  <c r="H111"/>
  <c r="H113"/>
  <c r="H115"/>
  <c r="H118"/>
  <c r="H120"/>
  <c r="H122"/>
  <c r="H125"/>
  <c r="H124" s="1"/>
  <c r="H128"/>
  <c r="H130"/>
  <c r="H132"/>
  <c r="H136"/>
  <c r="H146"/>
  <c r="H155"/>
  <c r="H165"/>
  <c r="J31"/>
  <c r="J30"/>
  <c r="J34"/>
  <c r="J33"/>
  <c r="J38"/>
  <c r="J42"/>
  <c r="J44"/>
  <c r="J57"/>
  <c r="L57"/>
  <c r="J61"/>
  <c r="J64"/>
  <c r="J69"/>
  <c r="J73"/>
  <c r="J85"/>
  <c r="J92"/>
  <c r="J95"/>
  <c r="J98"/>
  <c r="J97"/>
  <c r="J100"/>
  <c r="J103"/>
  <c r="J102" s="1"/>
  <c r="J107"/>
  <c r="J106" s="1"/>
  <c r="J111"/>
  <c r="J113"/>
  <c r="J115"/>
  <c r="J118"/>
  <c r="J120"/>
  <c r="J122"/>
  <c r="J125"/>
  <c r="J124" s="1"/>
  <c r="L125"/>
  <c r="L124" s="1"/>
  <c r="J128"/>
  <c r="J130"/>
  <c r="J132"/>
  <c r="L132"/>
  <c r="J136"/>
  <c r="J146"/>
  <c r="J135"/>
  <c r="J155"/>
  <c r="J165"/>
  <c r="L31"/>
  <c r="L30"/>
  <c r="L34"/>
  <c r="L33"/>
  <c r="L38"/>
  <c r="L42"/>
  <c r="L37" s="1"/>
  <c r="L44"/>
  <c r="L61"/>
  <c r="L64"/>
  <c r="L69"/>
  <c r="L73"/>
  <c r="N73" s="1"/>
  <c r="L85"/>
  <c r="L92"/>
  <c r="L95"/>
  <c r="L98"/>
  <c r="L100"/>
  <c r="L103"/>
  <c r="L107"/>
  <c r="L106" s="1"/>
  <c r="L111"/>
  <c r="L113"/>
  <c r="L115"/>
  <c r="L118"/>
  <c r="L120"/>
  <c r="L122"/>
  <c r="L128"/>
  <c r="L130"/>
  <c r="L136"/>
  <c r="L146"/>
  <c r="L155"/>
  <c r="L165"/>
  <c r="G31"/>
  <c r="G30"/>
  <c r="G34"/>
  <c r="G33" s="1"/>
  <c r="G38"/>
  <c r="G42"/>
  <c r="G44"/>
  <c r="G51"/>
  <c r="G57"/>
  <c r="G61"/>
  <c r="G64"/>
  <c r="G69"/>
  <c r="G73"/>
  <c r="G80"/>
  <c r="G85"/>
  <c r="G92"/>
  <c r="G95"/>
  <c r="G98"/>
  <c r="G100"/>
  <c r="G103"/>
  <c r="G102"/>
  <c r="G107"/>
  <c r="G106"/>
  <c r="G111"/>
  <c r="G113"/>
  <c r="G115"/>
  <c r="G118"/>
  <c r="G120"/>
  <c r="G122"/>
  <c r="G125"/>
  <c r="G124"/>
  <c r="G128"/>
  <c r="G130"/>
  <c r="G132"/>
  <c r="G136"/>
  <c r="G135" s="1"/>
  <c r="G146"/>
  <c r="G155"/>
  <c r="G165"/>
  <c r="F31"/>
  <c r="F30" s="1"/>
  <c r="F34"/>
  <c r="F33" s="1"/>
  <c r="F38"/>
  <c r="F42"/>
  <c r="F44"/>
  <c r="F51"/>
  <c r="F57"/>
  <c r="F61"/>
  <c r="F64"/>
  <c r="F69"/>
  <c r="F73"/>
  <c r="F80"/>
  <c r="F85"/>
  <c r="F92"/>
  <c r="F95"/>
  <c r="F98"/>
  <c r="F100"/>
  <c r="F103"/>
  <c r="F102" s="1"/>
  <c r="F107"/>
  <c r="F106" s="1"/>
  <c r="F111"/>
  <c r="F113"/>
  <c r="F115"/>
  <c r="F118"/>
  <c r="F120"/>
  <c r="F122"/>
  <c r="F125"/>
  <c r="F124"/>
  <c r="F128"/>
  <c r="F130"/>
  <c r="F132"/>
  <c r="F136"/>
  <c r="F146"/>
  <c r="F155"/>
  <c r="F165"/>
  <c r="E31"/>
  <c r="E30" s="1"/>
  <c r="E34"/>
  <c r="E33" s="1"/>
  <c r="E38"/>
  <c r="E42"/>
  <c r="E44"/>
  <c r="E51"/>
  <c r="E57"/>
  <c r="E61"/>
  <c r="E64"/>
  <c r="E69"/>
  <c r="E73"/>
  <c r="E80"/>
  <c r="E85"/>
  <c r="E92"/>
  <c r="E95"/>
  <c r="E98"/>
  <c r="E100"/>
  <c r="E103"/>
  <c r="E102"/>
  <c r="E107"/>
  <c r="E106"/>
  <c r="E111"/>
  <c r="E113"/>
  <c r="E115"/>
  <c r="E118"/>
  <c r="E120"/>
  <c r="E122"/>
  <c r="E125"/>
  <c r="E124"/>
  <c r="E128"/>
  <c r="E130"/>
  <c r="E132"/>
  <c r="E136"/>
  <c r="E146"/>
  <c r="E155"/>
  <c r="E165"/>
  <c r="D31"/>
  <c r="D30" s="1"/>
  <c r="D34"/>
  <c r="D33" s="1"/>
  <c r="D38"/>
  <c r="D42"/>
  <c r="D44"/>
  <c r="D51"/>
  <c r="D57"/>
  <c r="D61"/>
  <c r="D64"/>
  <c r="D69"/>
  <c r="D73"/>
  <c r="D80"/>
  <c r="D85"/>
  <c r="D92"/>
  <c r="D95"/>
  <c r="D98"/>
  <c r="D100"/>
  <c r="D103"/>
  <c r="D102"/>
  <c r="D107"/>
  <c r="D106"/>
  <c r="D111"/>
  <c r="D113"/>
  <c r="D115"/>
  <c r="D118"/>
  <c r="D120"/>
  <c r="D122"/>
  <c r="D125"/>
  <c r="D124"/>
  <c r="D128"/>
  <c r="D130"/>
  <c r="D132"/>
  <c r="D136"/>
  <c r="D146"/>
  <c r="D155"/>
  <c r="D165"/>
  <c r="A36"/>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O432"/>
  <c r="N432"/>
  <c r="O431"/>
  <c r="N431"/>
  <c r="O430"/>
  <c r="N430"/>
  <c r="O429"/>
  <c r="N429"/>
  <c r="O428"/>
  <c r="N428"/>
  <c r="O427"/>
  <c r="N427"/>
  <c r="O426"/>
  <c r="N426"/>
  <c r="O425"/>
  <c r="N425"/>
  <c r="O424"/>
  <c r="N424"/>
  <c r="O423"/>
  <c r="N423"/>
  <c r="O421"/>
  <c r="N421"/>
  <c r="O420"/>
  <c r="N420"/>
  <c r="O419"/>
  <c r="N419"/>
  <c r="O418"/>
  <c r="N418"/>
  <c r="O417"/>
  <c r="N417"/>
  <c r="O416"/>
  <c r="N416"/>
  <c r="O415"/>
  <c r="N415"/>
  <c r="O414"/>
  <c r="N414"/>
  <c r="O413"/>
  <c r="N413"/>
  <c r="O410"/>
  <c r="N410"/>
  <c r="N409"/>
  <c r="O408"/>
  <c r="N408"/>
  <c r="O406"/>
  <c r="N406"/>
  <c r="O404"/>
  <c r="N404"/>
  <c r="O403"/>
  <c r="N403"/>
  <c r="O402"/>
  <c r="N402"/>
  <c r="O401"/>
  <c r="N401"/>
  <c r="O400"/>
  <c r="N400"/>
  <c r="O399"/>
  <c r="N399"/>
  <c r="O398"/>
  <c r="N398"/>
  <c r="O396"/>
  <c r="N396"/>
  <c r="O395"/>
  <c r="N395"/>
  <c r="O394"/>
  <c r="N394"/>
  <c r="O393"/>
  <c r="N393"/>
  <c r="O392"/>
  <c r="N392"/>
  <c r="O391"/>
  <c r="N391"/>
  <c r="O390"/>
  <c r="N390"/>
  <c r="O389"/>
  <c r="N389"/>
  <c r="O388"/>
  <c r="N388"/>
  <c r="N387"/>
  <c r="O384"/>
  <c r="N384"/>
  <c r="O383"/>
  <c r="O381"/>
  <c r="N381"/>
  <c r="O380"/>
  <c r="N380"/>
  <c r="O378"/>
  <c r="N378"/>
  <c r="O376"/>
  <c r="N376"/>
  <c r="O373"/>
  <c r="N373"/>
  <c r="O370"/>
  <c r="N370"/>
  <c r="O368"/>
  <c r="N368"/>
  <c r="O367"/>
  <c r="N367"/>
  <c r="O366"/>
  <c r="N366"/>
  <c r="O364"/>
  <c r="N364"/>
  <c r="N363"/>
  <c r="O361"/>
  <c r="N361"/>
  <c r="N360"/>
  <c r="O359"/>
  <c r="N359"/>
  <c r="O357"/>
  <c r="N357"/>
  <c r="O355"/>
  <c r="N355"/>
  <c r="O354"/>
  <c r="N354"/>
  <c r="O353"/>
  <c r="N353"/>
  <c r="O352"/>
  <c r="N352"/>
  <c r="O351"/>
  <c r="N351"/>
  <c r="O350"/>
  <c r="N350"/>
  <c r="O349"/>
  <c r="N349"/>
  <c r="O348"/>
  <c r="N348"/>
  <c r="O347"/>
  <c r="N347"/>
  <c r="N346"/>
  <c r="O345"/>
  <c r="N345"/>
  <c r="O344"/>
  <c r="N344"/>
  <c r="O343"/>
  <c r="N343"/>
  <c r="O342"/>
  <c r="N342"/>
  <c r="O338"/>
  <c r="N338"/>
  <c r="O336"/>
  <c r="N336"/>
  <c r="O334"/>
  <c r="N334"/>
  <c r="O333"/>
  <c r="N333"/>
  <c r="N332"/>
  <c r="O331"/>
  <c r="N331"/>
  <c r="O329"/>
  <c r="N329"/>
  <c r="O328"/>
  <c r="N328"/>
  <c r="O327"/>
  <c r="N327"/>
  <c r="O325"/>
  <c r="N325"/>
  <c r="O324"/>
  <c r="N324"/>
  <c r="O321"/>
  <c r="N321"/>
  <c r="O320"/>
  <c r="N320"/>
  <c r="O319"/>
  <c r="N319"/>
  <c r="O318"/>
  <c r="N318"/>
  <c r="O317"/>
  <c r="N317"/>
  <c r="O316"/>
  <c r="N316"/>
  <c r="O315"/>
  <c r="N315"/>
  <c r="O314"/>
  <c r="N314"/>
  <c r="O313"/>
  <c r="N313"/>
  <c r="O312"/>
  <c r="N312"/>
  <c r="O311"/>
  <c r="N311"/>
  <c r="O310"/>
  <c r="N310"/>
  <c r="O309"/>
  <c r="N309"/>
  <c r="N308"/>
  <c r="O306"/>
  <c r="N306"/>
  <c r="O305"/>
  <c r="N305"/>
  <c r="O303"/>
  <c r="N303"/>
  <c r="O302"/>
  <c r="N302"/>
  <c r="O300"/>
  <c r="N300"/>
  <c r="O299"/>
  <c r="N299"/>
  <c r="O297"/>
  <c r="N297"/>
  <c r="O296"/>
  <c r="N296"/>
  <c r="O294"/>
  <c r="N294"/>
  <c r="O293"/>
  <c r="N293"/>
  <c r="O290"/>
  <c r="N290"/>
  <c r="O289"/>
  <c r="N289"/>
  <c r="O287"/>
  <c r="N287"/>
  <c r="O286"/>
  <c r="N286"/>
  <c r="O285"/>
  <c r="O284"/>
  <c r="N284"/>
  <c r="O283"/>
  <c r="N283"/>
  <c r="O281"/>
  <c r="N281"/>
  <c r="O280"/>
  <c r="N280"/>
  <c r="O277"/>
  <c r="N277"/>
  <c r="O276"/>
  <c r="N276"/>
  <c r="O275"/>
  <c r="N275"/>
  <c r="O273"/>
  <c r="N273"/>
  <c r="O271"/>
  <c r="N271"/>
  <c r="O270"/>
  <c r="N270"/>
  <c r="O269"/>
  <c r="N269"/>
  <c r="O268"/>
  <c r="N268"/>
  <c r="O267"/>
  <c r="N267"/>
  <c r="O266"/>
  <c r="N266"/>
  <c r="O264"/>
  <c r="N264"/>
  <c r="O263"/>
  <c r="N263"/>
  <c r="O262"/>
  <c r="N262"/>
  <c r="O261"/>
  <c r="N261"/>
  <c r="O260"/>
  <c r="N260"/>
  <c r="O259"/>
  <c r="N259"/>
  <c r="O258"/>
  <c r="N258"/>
  <c r="O257"/>
  <c r="N257"/>
  <c r="O256"/>
  <c r="N256"/>
  <c r="N255"/>
  <c r="O253"/>
  <c r="N253"/>
  <c r="O251"/>
  <c r="N251"/>
  <c r="O250"/>
  <c r="N250"/>
  <c r="O249"/>
  <c r="N249"/>
  <c r="O248"/>
  <c r="O247"/>
  <c r="N247"/>
  <c r="O245"/>
  <c r="N245"/>
  <c r="O243"/>
  <c r="N243"/>
  <c r="O242"/>
  <c r="N242"/>
  <c r="O241"/>
  <c r="N241"/>
  <c r="O238"/>
  <c r="N238"/>
  <c r="O237"/>
  <c r="N237"/>
  <c r="O236"/>
  <c r="N236"/>
  <c r="O235"/>
  <c r="N235"/>
  <c r="O234"/>
  <c r="N234"/>
  <c r="O233"/>
  <c r="N233"/>
  <c r="O232"/>
  <c r="N232"/>
  <c r="O231"/>
  <c r="N231"/>
  <c r="O230"/>
  <c r="N230"/>
  <c r="O228"/>
  <c r="N228"/>
  <c r="O227"/>
  <c r="N227"/>
  <c r="O226"/>
  <c r="O225"/>
  <c r="N225"/>
  <c r="O224"/>
  <c r="N224"/>
  <c r="O223"/>
  <c r="N223"/>
  <c r="O222"/>
  <c r="N222"/>
  <c r="O221"/>
  <c r="N221"/>
  <c r="O220"/>
  <c r="N220"/>
  <c r="O219"/>
  <c r="N219"/>
  <c r="O217"/>
  <c r="N217"/>
  <c r="O216"/>
  <c r="N216"/>
  <c r="O215"/>
  <c r="N215"/>
  <c r="O214"/>
  <c r="N214"/>
  <c r="O213"/>
  <c r="N213"/>
  <c r="O212"/>
  <c r="N212"/>
  <c r="O211"/>
  <c r="N211"/>
  <c r="O210"/>
  <c r="N210"/>
  <c r="O208"/>
  <c r="N208"/>
  <c r="O207"/>
  <c r="N207"/>
  <c r="O206"/>
  <c r="N206"/>
  <c r="O205"/>
  <c r="N205"/>
  <c r="O204"/>
  <c r="N204"/>
  <c r="N203"/>
  <c r="O202"/>
  <c r="N202"/>
  <c r="O201"/>
  <c r="N201"/>
  <c r="O200"/>
  <c r="N200"/>
  <c r="O199"/>
  <c r="N199"/>
  <c r="O198"/>
  <c r="N198"/>
  <c r="O197"/>
  <c r="N197"/>
  <c r="O196"/>
  <c r="N196"/>
  <c r="N195"/>
  <c r="O193"/>
  <c r="N193"/>
  <c r="O191"/>
  <c r="N191"/>
  <c r="O190"/>
  <c r="O189"/>
  <c r="N189"/>
  <c r="O188"/>
  <c r="N188"/>
  <c r="O187"/>
  <c r="N187"/>
  <c r="O186"/>
  <c r="N186"/>
  <c r="O184"/>
  <c r="N184"/>
  <c r="O182"/>
  <c r="N182"/>
  <c r="O181"/>
  <c r="N181"/>
  <c r="O180"/>
  <c r="N180"/>
  <c r="O178"/>
  <c r="N178"/>
  <c r="O173"/>
  <c r="N173"/>
  <c r="O172"/>
  <c r="N172"/>
  <c r="O171"/>
  <c r="N171"/>
  <c r="O170"/>
  <c r="N170"/>
  <c r="O169"/>
  <c r="N169"/>
  <c r="O168"/>
  <c r="N168"/>
  <c r="O167"/>
  <c r="N167"/>
  <c r="O166"/>
  <c r="N166"/>
  <c r="O164"/>
  <c r="N164"/>
  <c r="O163"/>
  <c r="N163"/>
  <c r="O162"/>
  <c r="N162"/>
  <c r="O161"/>
  <c r="N161"/>
  <c r="O160"/>
  <c r="N160"/>
  <c r="O159"/>
  <c r="N159"/>
  <c r="O158"/>
  <c r="N158"/>
  <c r="O157"/>
  <c r="N157"/>
  <c r="O156"/>
  <c r="N156"/>
  <c r="O153"/>
  <c r="N153"/>
  <c r="O152"/>
  <c r="N152"/>
  <c r="O151"/>
  <c r="N151"/>
  <c r="O150"/>
  <c r="N150"/>
  <c r="O149"/>
  <c r="N149"/>
  <c r="O148"/>
  <c r="N148"/>
  <c r="O147"/>
  <c r="N147"/>
  <c r="O145"/>
  <c r="N145"/>
  <c r="O144"/>
  <c r="N144"/>
  <c r="O143"/>
  <c r="N143"/>
  <c r="O142"/>
  <c r="N142"/>
  <c r="O141"/>
  <c r="N141"/>
  <c r="O140"/>
  <c r="N140"/>
  <c r="O139"/>
  <c r="N139"/>
  <c r="O138"/>
  <c r="N138"/>
  <c r="O137"/>
  <c r="N137"/>
  <c r="O133"/>
  <c r="N133"/>
  <c r="O131"/>
  <c r="N131"/>
  <c r="N130"/>
  <c r="O129"/>
  <c r="N129"/>
  <c r="O126"/>
  <c r="N126"/>
  <c r="O123"/>
  <c r="N123"/>
  <c r="O121"/>
  <c r="N121"/>
  <c r="O119"/>
  <c r="N119"/>
  <c r="O116"/>
  <c r="N116"/>
  <c r="O114"/>
  <c r="N114"/>
  <c r="O112"/>
  <c r="N112"/>
  <c r="N108"/>
  <c r="O105"/>
  <c r="N105"/>
  <c r="N104"/>
  <c r="O101"/>
  <c r="N101"/>
  <c r="O99"/>
  <c r="N99"/>
  <c r="O96"/>
  <c r="N96"/>
  <c r="O94"/>
  <c r="N94"/>
  <c r="O93"/>
  <c r="N93"/>
  <c r="O91"/>
  <c r="N91"/>
  <c r="O90"/>
  <c r="N90"/>
  <c r="O89"/>
  <c r="N89"/>
  <c r="O88"/>
  <c r="N88"/>
  <c r="O87"/>
  <c r="N87"/>
  <c r="O86"/>
  <c r="N86"/>
  <c r="O84"/>
  <c r="N84"/>
  <c r="O83"/>
  <c r="N83"/>
  <c r="O82"/>
  <c r="N82"/>
  <c r="O81"/>
  <c r="N81"/>
  <c r="O79"/>
  <c r="N79"/>
  <c r="O78"/>
  <c r="N78"/>
  <c r="O77"/>
  <c r="N77"/>
  <c r="O76"/>
  <c r="N76"/>
  <c r="O75"/>
  <c r="N75"/>
  <c r="O74"/>
  <c r="N74"/>
  <c r="O71"/>
  <c r="N71"/>
  <c r="O70"/>
  <c r="N70"/>
  <c r="O68"/>
  <c r="N68"/>
  <c r="O67"/>
  <c r="N67"/>
  <c r="O66"/>
  <c r="N66"/>
  <c r="O65"/>
  <c r="N65"/>
  <c r="O63"/>
  <c r="N63"/>
  <c r="O62"/>
  <c r="N62"/>
  <c r="O59"/>
  <c r="N59"/>
  <c r="O58"/>
  <c r="N58"/>
  <c r="O56"/>
  <c r="N56"/>
  <c r="O55"/>
  <c r="N55"/>
  <c r="O54"/>
  <c r="N54"/>
  <c r="O53"/>
  <c r="N53"/>
  <c r="O52"/>
  <c r="N52"/>
  <c r="O50"/>
  <c r="N50"/>
  <c r="O49"/>
  <c r="N49"/>
  <c r="O48"/>
  <c r="N48"/>
  <c r="O47"/>
  <c r="N47"/>
  <c r="O46"/>
  <c r="N46"/>
  <c r="O45"/>
  <c r="N45"/>
  <c r="O43"/>
  <c r="N43"/>
  <c r="O41"/>
  <c r="N41"/>
  <c r="O40"/>
  <c r="N40"/>
  <c r="O39"/>
  <c r="N39"/>
  <c r="O35"/>
  <c r="O34" s="1"/>
  <c r="O33"/>
  <c r="N35"/>
  <c r="N34"/>
  <c r="N33" s="1"/>
  <c r="O32"/>
  <c r="O31" s="1"/>
  <c r="O30" s="1"/>
  <c r="N32"/>
  <c r="N31" s="1"/>
  <c r="N30" s="1"/>
  <c r="D458" i="2"/>
  <c r="H390"/>
  <c r="H400"/>
  <c r="H408"/>
  <c r="H410"/>
  <c r="H412"/>
  <c r="H415"/>
  <c r="H425"/>
  <c r="H434"/>
  <c r="J390"/>
  <c r="J400"/>
  <c r="J408"/>
  <c r="J410"/>
  <c r="J412"/>
  <c r="J415"/>
  <c r="J425"/>
  <c r="J434"/>
  <c r="L390"/>
  <c r="L400"/>
  <c r="L408"/>
  <c r="L410"/>
  <c r="L412"/>
  <c r="L415"/>
  <c r="L425"/>
  <c r="L434"/>
  <c r="H344"/>
  <c r="H349"/>
  <c r="H359"/>
  <c r="H361"/>
  <c r="H363"/>
  <c r="H366"/>
  <c r="H368"/>
  <c r="H372"/>
  <c r="H375"/>
  <c r="H378"/>
  <c r="H380"/>
  <c r="H382"/>
  <c r="H386"/>
  <c r="J344"/>
  <c r="J349"/>
  <c r="L349"/>
  <c r="J359"/>
  <c r="J361"/>
  <c r="J363"/>
  <c r="J366"/>
  <c r="J368"/>
  <c r="J372"/>
  <c r="J375"/>
  <c r="J374" s="1"/>
  <c r="J378"/>
  <c r="J380"/>
  <c r="J382"/>
  <c r="J386"/>
  <c r="J385"/>
  <c r="L344"/>
  <c r="L359"/>
  <c r="L361"/>
  <c r="L363"/>
  <c r="L366"/>
  <c r="L368"/>
  <c r="L372"/>
  <c r="L375"/>
  <c r="L374" s="1"/>
  <c r="L378"/>
  <c r="L380"/>
  <c r="L382"/>
  <c r="L386"/>
  <c r="H180"/>
  <c r="H182"/>
  <c r="H186"/>
  <c r="J186"/>
  <c r="L186"/>
  <c r="H188"/>
  <c r="H193"/>
  <c r="H195"/>
  <c r="H198"/>
  <c r="H206"/>
  <c r="H212"/>
  <c r="H221"/>
  <c r="H229"/>
  <c r="H232"/>
  <c r="J232"/>
  <c r="L232"/>
  <c r="H243"/>
  <c r="H247"/>
  <c r="H249"/>
  <c r="H251"/>
  <c r="H255"/>
  <c r="H258"/>
  <c r="H268"/>
  <c r="H275"/>
  <c r="H277"/>
  <c r="H282"/>
  <c r="H285"/>
  <c r="H288"/>
  <c r="H291"/>
  <c r="H295"/>
  <c r="H298"/>
  <c r="H301"/>
  <c r="H304"/>
  <c r="H307"/>
  <c r="H311"/>
  <c r="H315"/>
  <c r="H326"/>
  <c r="J326"/>
  <c r="L326"/>
  <c r="H329"/>
  <c r="H333"/>
  <c r="H335"/>
  <c r="H338"/>
  <c r="J338"/>
  <c r="L338"/>
  <c r="H340"/>
  <c r="J180"/>
  <c r="J182"/>
  <c r="J188"/>
  <c r="J193"/>
  <c r="J195"/>
  <c r="L195"/>
  <c r="N195" s="1"/>
  <c r="J198"/>
  <c r="J206"/>
  <c r="J212"/>
  <c r="J221"/>
  <c r="J229"/>
  <c r="J243"/>
  <c r="J247"/>
  <c r="J249"/>
  <c r="J251"/>
  <c r="J255"/>
  <c r="N255" s="1"/>
  <c r="J258"/>
  <c r="J268"/>
  <c r="J275"/>
  <c r="J277"/>
  <c r="J282"/>
  <c r="J285"/>
  <c r="J288"/>
  <c r="J291"/>
  <c r="J295"/>
  <c r="J298"/>
  <c r="J301"/>
  <c r="J304"/>
  <c r="J307"/>
  <c r="J311"/>
  <c r="J315"/>
  <c r="L315"/>
  <c r="J329"/>
  <c r="J333"/>
  <c r="L333"/>
  <c r="J335"/>
  <c r="J340"/>
  <c r="L180"/>
  <c r="L182"/>
  <c r="L188"/>
  <c r="L193"/>
  <c r="L198"/>
  <c r="L206"/>
  <c r="N206"/>
  <c r="L212"/>
  <c r="L221"/>
  <c r="L229"/>
  <c r="N229"/>
  <c r="L243"/>
  <c r="L247"/>
  <c r="L249"/>
  <c r="L251"/>
  <c r="N251" s="1"/>
  <c r="L255"/>
  <c r="L258"/>
  <c r="L268"/>
  <c r="L275"/>
  <c r="L277"/>
  <c r="L282"/>
  <c r="L285"/>
  <c r="N285"/>
  <c r="L288"/>
  <c r="L291"/>
  <c r="L295"/>
  <c r="L298"/>
  <c r="N298" s="1"/>
  <c r="L301"/>
  <c r="L304"/>
  <c r="N304" s="1"/>
  <c r="L307"/>
  <c r="L311"/>
  <c r="L310" s="1"/>
  <c r="L329"/>
  <c r="L335"/>
  <c r="L340"/>
  <c r="I390"/>
  <c r="I400"/>
  <c r="I408"/>
  <c r="I410"/>
  <c r="I412"/>
  <c r="I415"/>
  <c r="I425"/>
  <c r="I434"/>
  <c r="K390"/>
  <c r="K400"/>
  <c r="K408"/>
  <c r="K410"/>
  <c r="K412"/>
  <c r="K415"/>
  <c r="K425"/>
  <c r="K434"/>
  <c r="M390"/>
  <c r="M400"/>
  <c r="M408"/>
  <c r="M410"/>
  <c r="M412"/>
  <c r="M415"/>
  <c r="M425"/>
  <c r="M434"/>
  <c r="I344"/>
  <c r="I349"/>
  <c r="I359"/>
  <c r="I361"/>
  <c r="I363"/>
  <c r="I366"/>
  <c r="I368"/>
  <c r="I372"/>
  <c r="I375"/>
  <c r="I378"/>
  <c r="I380"/>
  <c r="O380" s="1"/>
  <c r="K380"/>
  <c r="M380"/>
  <c r="I382"/>
  <c r="I386"/>
  <c r="K344"/>
  <c r="K349"/>
  <c r="K359"/>
  <c r="K361"/>
  <c r="K363"/>
  <c r="K366"/>
  <c r="K368"/>
  <c r="K372"/>
  <c r="K365"/>
  <c r="K375"/>
  <c r="K374"/>
  <c r="K378"/>
  <c r="K382"/>
  <c r="K386"/>
  <c r="K385"/>
  <c r="M344"/>
  <c r="M349"/>
  <c r="M359"/>
  <c r="O359"/>
  <c r="M361"/>
  <c r="M363"/>
  <c r="O363" s="1"/>
  <c r="M366"/>
  <c r="M368"/>
  <c r="M372"/>
  <c r="M365"/>
  <c r="M375"/>
  <c r="M374"/>
  <c r="M378"/>
  <c r="M382"/>
  <c r="M386"/>
  <c r="I180"/>
  <c r="I182"/>
  <c r="I186"/>
  <c r="K186"/>
  <c r="M186"/>
  <c r="I188"/>
  <c r="I193"/>
  <c r="I195"/>
  <c r="I198"/>
  <c r="I206"/>
  <c r="I212"/>
  <c r="I221"/>
  <c r="I229"/>
  <c r="I232"/>
  <c r="I243"/>
  <c r="I247"/>
  <c r="K247"/>
  <c r="O247" s="1"/>
  <c r="M247"/>
  <c r="I249"/>
  <c r="I251"/>
  <c r="I255"/>
  <c r="I258"/>
  <c r="I268"/>
  <c r="I275"/>
  <c r="I277"/>
  <c r="I282"/>
  <c r="I285"/>
  <c r="I288"/>
  <c r="I291"/>
  <c r="I295"/>
  <c r="I298"/>
  <c r="I301"/>
  <c r="I304"/>
  <c r="K304"/>
  <c r="M304"/>
  <c r="I307"/>
  <c r="I311"/>
  <c r="I315"/>
  <c r="I310" s="1"/>
  <c r="I326"/>
  <c r="I329"/>
  <c r="I333"/>
  <c r="K333"/>
  <c r="M333"/>
  <c r="I335"/>
  <c r="I338"/>
  <c r="I340"/>
  <c r="K180"/>
  <c r="K182"/>
  <c r="K188"/>
  <c r="M188"/>
  <c r="K193"/>
  <c r="K195"/>
  <c r="K198"/>
  <c r="K206"/>
  <c r="M206"/>
  <c r="O206" s="1"/>
  <c r="K212"/>
  <c r="K221"/>
  <c r="K229"/>
  <c r="K232"/>
  <c r="M232"/>
  <c r="K243"/>
  <c r="K249"/>
  <c r="K251"/>
  <c r="K255"/>
  <c r="K258"/>
  <c r="K268"/>
  <c r="K275"/>
  <c r="M275"/>
  <c r="K277"/>
  <c r="K282"/>
  <c r="K285"/>
  <c r="K288"/>
  <c r="K291"/>
  <c r="K295"/>
  <c r="K298"/>
  <c r="K301"/>
  <c r="M301"/>
  <c r="K307"/>
  <c r="K311"/>
  <c r="K315"/>
  <c r="K326"/>
  <c r="K329"/>
  <c r="K335"/>
  <c r="K338"/>
  <c r="K340"/>
  <c r="M180"/>
  <c r="M182"/>
  <c r="M193"/>
  <c r="M195"/>
  <c r="M198"/>
  <c r="M212"/>
  <c r="M221"/>
  <c r="M229"/>
  <c r="M243"/>
  <c r="M249"/>
  <c r="M251"/>
  <c r="M255"/>
  <c r="M258"/>
  <c r="M268"/>
  <c r="M277"/>
  <c r="M282"/>
  <c r="M285"/>
  <c r="M288"/>
  <c r="M291"/>
  <c r="M295"/>
  <c r="M298"/>
  <c r="M307"/>
  <c r="M311"/>
  <c r="M315"/>
  <c r="M326"/>
  <c r="M329"/>
  <c r="M335"/>
  <c r="M338"/>
  <c r="M340"/>
  <c r="O340" s="1"/>
  <c r="H458"/>
  <c r="J458"/>
  <c r="L458"/>
  <c r="N458" s="1"/>
  <c r="F390"/>
  <c r="F400"/>
  <c r="F408"/>
  <c r="F410"/>
  <c r="F412"/>
  <c r="F415"/>
  <c r="F425"/>
  <c r="F434"/>
  <c r="F344"/>
  <c r="F349"/>
  <c r="F359"/>
  <c r="F361"/>
  <c r="F363"/>
  <c r="F366"/>
  <c r="F368"/>
  <c r="F372"/>
  <c r="F375"/>
  <c r="F374" s="1"/>
  <c r="F378"/>
  <c r="F380"/>
  <c r="F382"/>
  <c r="F386"/>
  <c r="F385"/>
  <c r="F180"/>
  <c r="F182"/>
  <c r="F186"/>
  <c r="F188"/>
  <c r="F193"/>
  <c r="F195"/>
  <c r="F198"/>
  <c r="F206"/>
  <c r="F212"/>
  <c r="F221"/>
  <c r="F229"/>
  <c r="F232"/>
  <c r="F243"/>
  <c r="F247"/>
  <c r="F249"/>
  <c r="F251"/>
  <c r="F255"/>
  <c r="F258"/>
  <c r="F268"/>
  <c r="F275"/>
  <c r="F277"/>
  <c r="F282"/>
  <c r="F285"/>
  <c r="F288"/>
  <c r="F291"/>
  <c r="F281"/>
  <c r="F295"/>
  <c r="F298"/>
  <c r="F301"/>
  <c r="F304"/>
  <c r="F307"/>
  <c r="F311"/>
  <c r="F315"/>
  <c r="F310"/>
  <c r="F326"/>
  <c r="F329"/>
  <c r="F333"/>
  <c r="F335"/>
  <c r="F338"/>
  <c r="F340"/>
  <c r="G390"/>
  <c r="G400"/>
  <c r="G408"/>
  <c r="G410"/>
  <c r="G412"/>
  <c r="G415"/>
  <c r="G425"/>
  <c r="G434"/>
  <c r="G344"/>
  <c r="G349"/>
  <c r="G359"/>
  <c r="G361"/>
  <c r="G363"/>
  <c r="G366"/>
  <c r="G368"/>
  <c r="G372"/>
  <c r="G375"/>
  <c r="G374" s="1"/>
  <c r="G378"/>
  <c r="G380"/>
  <c r="G382"/>
  <c r="G386"/>
  <c r="G385"/>
  <c r="G180"/>
  <c r="G182"/>
  <c r="G186"/>
  <c r="G188"/>
  <c r="G193"/>
  <c r="G195"/>
  <c r="G198"/>
  <c r="G206"/>
  <c r="G212"/>
  <c r="G221"/>
  <c r="G229"/>
  <c r="G232"/>
  <c r="G243"/>
  <c r="G247"/>
  <c r="G249"/>
  <c r="G251"/>
  <c r="G255"/>
  <c r="G258"/>
  <c r="G268"/>
  <c r="G275"/>
  <c r="G277"/>
  <c r="G282"/>
  <c r="G285"/>
  <c r="G288"/>
  <c r="G291"/>
  <c r="G295"/>
  <c r="G298"/>
  <c r="G301"/>
  <c r="G304"/>
  <c r="G307"/>
  <c r="G311"/>
  <c r="G315"/>
  <c r="G326"/>
  <c r="G329"/>
  <c r="G333"/>
  <c r="G335"/>
  <c r="G338"/>
  <c r="G340"/>
  <c r="F458"/>
  <c r="D390"/>
  <c r="D400"/>
  <c r="D408"/>
  <c r="D410"/>
  <c r="D412"/>
  <c r="D415"/>
  <c r="D425"/>
  <c r="D434"/>
  <c r="D344"/>
  <c r="D349"/>
  <c r="D359"/>
  <c r="D361"/>
  <c r="D363"/>
  <c r="D366"/>
  <c r="D368"/>
  <c r="D372"/>
  <c r="D375"/>
  <c r="D374" s="1"/>
  <c r="D378"/>
  <c r="D380"/>
  <c r="D382"/>
  <c r="D386"/>
  <c r="D385" s="1"/>
  <c r="D180"/>
  <c r="D182"/>
  <c r="D186"/>
  <c r="D188"/>
  <c r="D193"/>
  <c r="D195"/>
  <c r="D198"/>
  <c r="D206"/>
  <c r="D212"/>
  <c r="D221"/>
  <c r="D229"/>
  <c r="D232"/>
  <c r="D243"/>
  <c r="D247"/>
  <c r="D249"/>
  <c r="D251"/>
  <c r="D255"/>
  <c r="D258"/>
  <c r="D268"/>
  <c r="D275"/>
  <c r="D277"/>
  <c r="D282"/>
  <c r="D285"/>
  <c r="D288"/>
  <c r="D291"/>
  <c r="D295"/>
  <c r="D298"/>
  <c r="D301"/>
  <c r="D304"/>
  <c r="D307"/>
  <c r="D311"/>
  <c r="D315"/>
  <c r="D326"/>
  <c r="D329"/>
  <c r="D333"/>
  <c r="D335"/>
  <c r="D338"/>
  <c r="D340"/>
  <c r="E390"/>
  <c r="E400"/>
  <c r="E408"/>
  <c r="E410"/>
  <c r="E412"/>
  <c r="E415"/>
  <c r="E425"/>
  <c r="E434"/>
  <c r="E344"/>
  <c r="E349"/>
  <c r="E359"/>
  <c r="E361"/>
  <c r="E363"/>
  <c r="E366"/>
  <c r="E368"/>
  <c r="E372"/>
  <c r="E375"/>
  <c r="E374" s="1"/>
  <c r="E378"/>
  <c r="E380"/>
  <c r="E382"/>
  <c r="E386"/>
  <c r="E385" s="1"/>
  <c r="E180"/>
  <c r="E182"/>
  <c r="E186"/>
  <c r="E188"/>
  <c r="E193"/>
  <c r="E195"/>
  <c r="E198"/>
  <c r="E206"/>
  <c r="E212"/>
  <c r="E221"/>
  <c r="E229"/>
  <c r="E232"/>
  <c r="E243"/>
  <c r="E247"/>
  <c r="E249"/>
  <c r="E251"/>
  <c r="E255"/>
  <c r="E258"/>
  <c r="E268"/>
  <c r="E275"/>
  <c r="E277"/>
  <c r="E282"/>
  <c r="E285"/>
  <c r="E288"/>
  <c r="E291"/>
  <c r="E295"/>
  <c r="E298"/>
  <c r="E301"/>
  <c r="E304"/>
  <c r="E307"/>
  <c r="E311"/>
  <c r="E310" s="1"/>
  <c r="E315"/>
  <c r="E326"/>
  <c r="E329"/>
  <c r="E333"/>
  <c r="E335"/>
  <c r="E338"/>
  <c r="E340"/>
  <c r="C458"/>
  <c r="N457"/>
  <c r="N456"/>
  <c r="N455"/>
  <c r="N454"/>
  <c r="N453"/>
  <c r="N452"/>
  <c r="N451"/>
  <c r="N450"/>
  <c r="N449"/>
  <c r="N448"/>
  <c r="N447"/>
  <c r="N446"/>
  <c r="N445"/>
  <c r="N444"/>
  <c r="N443"/>
  <c r="N442"/>
  <c r="I34"/>
  <c r="I33" s="1"/>
  <c r="I37"/>
  <c r="I36" s="1"/>
  <c r="I41"/>
  <c r="I45"/>
  <c r="I47"/>
  <c r="I54"/>
  <c r="I60"/>
  <c r="K60"/>
  <c r="M60"/>
  <c r="I64"/>
  <c r="I67"/>
  <c r="I72"/>
  <c r="I76"/>
  <c r="I83"/>
  <c r="I88"/>
  <c r="I95"/>
  <c r="K95"/>
  <c r="M95"/>
  <c r="I98"/>
  <c r="K98"/>
  <c r="M98"/>
  <c r="I101"/>
  <c r="I103"/>
  <c r="I106"/>
  <c r="I105"/>
  <c r="K106"/>
  <c r="K105"/>
  <c r="M106"/>
  <c r="M105"/>
  <c r="I110"/>
  <c r="I114"/>
  <c r="I116"/>
  <c r="I118"/>
  <c r="K116"/>
  <c r="M116"/>
  <c r="I121"/>
  <c r="I123"/>
  <c r="K123"/>
  <c r="M123"/>
  <c r="I125"/>
  <c r="K125"/>
  <c r="M125"/>
  <c r="I128"/>
  <c r="I127" s="1"/>
  <c r="I131"/>
  <c r="I133"/>
  <c r="K133"/>
  <c r="M133"/>
  <c r="I135"/>
  <c r="K135"/>
  <c r="M135"/>
  <c r="I139"/>
  <c r="I149"/>
  <c r="I158"/>
  <c r="I157" s="1"/>
  <c r="I168"/>
  <c r="K168"/>
  <c r="M168"/>
  <c r="K34"/>
  <c r="K33" s="1"/>
  <c r="K32" s="1"/>
  <c r="K37"/>
  <c r="K36" s="1"/>
  <c r="K41"/>
  <c r="K45"/>
  <c r="M45"/>
  <c r="K47"/>
  <c r="K54"/>
  <c r="K64"/>
  <c r="K67"/>
  <c r="M67"/>
  <c r="K72"/>
  <c r="K76"/>
  <c r="K83"/>
  <c r="K88"/>
  <c r="K101"/>
  <c r="K100" s="1"/>
  <c r="M101"/>
  <c r="K103"/>
  <c r="K110"/>
  <c r="K109" s="1"/>
  <c r="K114"/>
  <c r="K118"/>
  <c r="K121"/>
  <c r="K128"/>
  <c r="K131"/>
  <c r="K139"/>
  <c r="M139"/>
  <c r="K149"/>
  <c r="K158"/>
  <c r="M34"/>
  <c r="M33" s="1"/>
  <c r="M32" s="1"/>
  <c r="M37"/>
  <c r="M36" s="1"/>
  <c r="M41"/>
  <c r="M47"/>
  <c r="M54"/>
  <c r="M64"/>
  <c r="O64" s="1"/>
  <c r="M72"/>
  <c r="M76"/>
  <c r="M83"/>
  <c r="M88"/>
  <c r="M103"/>
  <c r="M100" s="1"/>
  <c r="M110"/>
  <c r="M109"/>
  <c r="M114"/>
  <c r="M118"/>
  <c r="M121"/>
  <c r="M128"/>
  <c r="M127" s="1"/>
  <c r="M131"/>
  <c r="M149"/>
  <c r="M158"/>
  <c r="H34"/>
  <c r="H33" s="1"/>
  <c r="H37"/>
  <c r="H36" s="1"/>
  <c r="H41"/>
  <c r="H45"/>
  <c r="H47"/>
  <c r="H54"/>
  <c r="J54"/>
  <c r="L54"/>
  <c r="H60"/>
  <c r="H64"/>
  <c r="H67"/>
  <c r="H63" s="1"/>
  <c r="H72"/>
  <c r="H76"/>
  <c r="H83"/>
  <c r="H88"/>
  <c r="H95"/>
  <c r="J95"/>
  <c r="L95"/>
  <c r="H98"/>
  <c r="H101"/>
  <c r="H100"/>
  <c r="H103"/>
  <c r="H106"/>
  <c r="H110"/>
  <c r="H114"/>
  <c r="H116"/>
  <c r="H118"/>
  <c r="H121"/>
  <c r="H123"/>
  <c r="J123"/>
  <c r="L123"/>
  <c r="H125"/>
  <c r="H128"/>
  <c r="H127" s="1"/>
  <c r="H131"/>
  <c r="H133"/>
  <c r="J133"/>
  <c r="L133"/>
  <c r="H135"/>
  <c r="H139"/>
  <c r="H149"/>
  <c r="H158"/>
  <c r="H168"/>
  <c r="J168"/>
  <c r="L168"/>
  <c r="J34"/>
  <c r="J33" s="1"/>
  <c r="J32" s="1"/>
  <c r="J37"/>
  <c r="J36" s="1"/>
  <c r="J41"/>
  <c r="J45"/>
  <c r="J47"/>
  <c r="N47" s="1"/>
  <c r="J60"/>
  <c r="J64"/>
  <c r="J67"/>
  <c r="L67"/>
  <c r="J72"/>
  <c r="J76"/>
  <c r="J83"/>
  <c r="J88"/>
  <c r="J98"/>
  <c r="J101"/>
  <c r="J100" s="1"/>
  <c r="J103"/>
  <c r="J106"/>
  <c r="J105" s="1"/>
  <c r="J110"/>
  <c r="J109" s="1"/>
  <c r="J114"/>
  <c r="J116"/>
  <c r="J118"/>
  <c r="J121"/>
  <c r="J125"/>
  <c r="J128"/>
  <c r="J127" s="1"/>
  <c r="J131"/>
  <c r="J135"/>
  <c r="J139"/>
  <c r="J149"/>
  <c r="J158"/>
  <c r="J157" s="1"/>
  <c r="L34"/>
  <c r="L33" s="1"/>
  <c r="L37"/>
  <c r="L36" s="1"/>
  <c r="L41"/>
  <c r="L45"/>
  <c r="L47"/>
  <c r="L60"/>
  <c r="L40" s="1"/>
  <c r="L64"/>
  <c r="L72"/>
  <c r="L63" s="1"/>
  <c r="L76"/>
  <c r="L83"/>
  <c r="L88"/>
  <c r="L98"/>
  <c r="L101"/>
  <c r="L103"/>
  <c r="L106"/>
  <c r="L105" s="1"/>
  <c r="L110"/>
  <c r="L109" s="1"/>
  <c r="L114"/>
  <c r="L116"/>
  <c r="L113" s="1"/>
  <c r="L112" s="1"/>
  <c r="L118"/>
  <c r="L121"/>
  <c r="N121" s="1"/>
  <c r="L125"/>
  <c r="L128"/>
  <c r="L127" s="1"/>
  <c r="L131"/>
  <c r="L135"/>
  <c r="L139"/>
  <c r="L149"/>
  <c r="N149"/>
  <c r="L158"/>
  <c r="G34"/>
  <c r="G33" s="1"/>
  <c r="G32" s="1"/>
  <c r="G37"/>
  <c r="G36" s="1"/>
  <c r="G41"/>
  <c r="G45"/>
  <c r="G47"/>
  <c r="G54"/>
  <c r="G60"/>
  <c r="G64"/>
  <c r="G67"/>
  <c r="G72"/>
  <c r="G76"/>
  <c r="G83"/>
  <c r="G88"/>
  <c r="G95"/>
  <c r="G98"/>
  <c r="G101"/>
  <c r="G103"/>
  <c r="G100" s="1"/>
  <c r="G106"/>
  <c r="G105" s="1"/>
  <c r="G110"/>
  <c r="G109" s="1"/>
  <c r="G114"/>
  <c r="G116"/>
  <c r="G118"/>
  <c r="G121"/>
  <c r="G123"/>
  <c r="G125"/>
  <c r="G128"/>
  <c r="G127" s="1"/>
  <c r="G131"/>
  <c r="G130" s="1"/>
  <c r="G133"/>
  <c r="G135"/>
  <c r="G139"/>
  <c r="G149"/>
  <c r="G158"/>
  <c r="G168"/>
  <c r="F34"/>
  <c r="F33" s="1"/>
  <c r="F37"/>
  <c r="F36" s="1"/>
  <c r="F41"/>
  <c r="F45"/>
  <c r="F47"/>
  <c r="F54"/>
  <c r="F60"/>
  <c r="F64"/>
  <c r="F67"/>
  <c r="F72"/>
  <c r="F76"/>
  <c r="F83"/>
  <c r="F88"/>
  <c r="F95"/>
  <c r="F98"/>
  <c r="F101"/>
  <c r="F103"/>
  <c r="F106"/>
  <c r="F105"/>
  <c r="F110"/>
  <c r="F109"/>
  <c r="F114"/>
  <c r="F116"/>
  <c r="F118"/>
  <c r="F121"/>
  <c r="F123"/>
  <c r="F125"/>
  <c r="F128"/>
  <c r="F127"/>
  <c r="F131"/>
  <c r="F133"/>
  <c r="F135"/>
  <c r="F139"/>
  <c r="F138" s="1"/>
  <c r="F149"/>
  <c r="F158"/>
  <c r="F168"/>
  <c r="E34"/>
  <c r="E33" s="1"/>
  <c r="E37"/>
  <c r="E36" s="1"/>
  <c r="E41"/>
  <c r="E45"/>
  <c r="E47"/>
  <c r="E54"/>
  <c r="E60"/>
  <c r="E64"/>
  <c r="E67"/>
  <c r="E72"/>
  <c r="E76"/>
  <c r="E83"/>
  <c r="E88"/>
  <c r="E95"/>
  <c r="E98"/>
  <c r="E101"/>
  <c r="E103"/>
  <c r="E100" s="1"/>
  <c r="E106"/>
  <c r="E105" s="1"/>
  <c r="E110"/>
  <c r="E109" s="1"/>
  <c r="E114"/>
  <c r="E116"/>
  <c r="E118"/>
  <c r="E121"/>
  <c r="E123"/>
  <c r="E125"/>
  <c r="E128"/>
  <c r="E127"/>
  <c r="E131"/>
  <c r="E133"/>
  <c r="E135"/>
  <c r="E139"/>
  <c r="E149"/>
  <c r="E158"/>
  <c r="E168"/>
  <c r="E157"/>
  <c r="D34"/>
  <c r="D33"/>
  <c r="D37"/>
  <c r="D36"/>
  <c r="D41"/>
  <c r="D45"/>
  <c r="D40" s="1"/>
  <c r="D47"/>
  <c r="D54"/>
  <c r="D60"/>
  <c r="D64"/>
  <c r="D67"/>
  <c r="D63" s="1"/>
  <c r="D72"/>
  <c r="D76"/>
  <c r="D83"/>
  <c r="D88"/>
  <c r="D95"/>
  <c r="D98"/>
  <c r="D101"/>
  <c r="D103"/>
  <c r="D106"/>
  <c r="D105" s="1"/>
  <c r="D110"/>
  <c r="D109" s="1"/>
  <c r="D114"/>
  <c r="D116"/>
  <c r="D118"/>
  <c r="D121"/>
  <c r="D123"/>
  <c r="D120" s="1"/>
  <c r="D125"/>
  <c r="D128"/>
  <c r="D127" s="1"/>
  <c r="D131"/>
  <c r="D133"/>
  <c r="D135"/>
  <c r="D139"/>
  <c r="D149"/>
  <c r="D158"/>
  <c r="D168"/>
  <c r="A39"/>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O435"/>
  <c r="N435"/>
  <c r="O434"/>
  <c r="O433"/>
  <c r="N433"/>
  <c r="O432"/>
  <c r="N432"/>
  <c r="O431"/>
  <c r="N431"/>
  <c r="O430"/>
  <c r="N430"/>
  <c r="O429"/>
  <c r="N429"/>
  <c r="O428"/>
  <c r="N428"/>
  <c r="O427"/>
  <c r="N427"/>
  <c r="O426"/>
  <c r="N426"/>
  <c r="O424"/>
  <c r="N424"/>
  <c r="O423"/>
  <c r="N423"/>
  <c r="O422"/>
  <c r="N422"/>
  <c r="O421"/>
  <c r="N421"/>
  <c r="O420"/>
  <c r="N420"/>
  <c r="O419"/>
  <c r="N419"/>
  <c r="O418"/>
  <c r="N418"/>
  <c r="O417"/>
  <c r="N417"/>
  <c r="O416"/>
  <c r="N416"/>
  <c r="N415"/>
  <c r="O413"/>
  <c r="N413"/>
  <c r="O412"/>
  <c r="O411"/>
  <c r="N411"/>
  <c r="O410"/>
  <c r="N410"/>
  <c r="O409"/>
  <c r="N409"/>
  <c r="O407"/>
  <c r="N407"/>
  <c r="O406"/>
  <c r="N406"/>
  <c r="O405"/>
  <c r="N405"/>
  <c r="O404"/>
  <c r="N404"/>
  <c r="O403"/>
  <c r="N403"/>
  <c r="O402"/>
  <c r="N402"/>
  <c r="O401"/>
  <c r="N401"/>
  <c r="O400"/>
  <c r="N400"/>
  <c r="O399"/>
  <c r="N399"/>
  <c r="O398"/>
  <c r="N398"/>
  <c r="O397"/>
  <c r="N397"/>
  <c r="O396"/>
  <c r="N396"/>
  <c r="O395"/>
  <c r="N395"/>
  <c r="O394"/>
  <c r="N394"/>
  <c r="O393"/>
  <c r="N393"/>
  <c r="O392"/>
  <c r="N392"/>
  <c r="O391"/>
  <c r="N391"/>
  <c r="O387"/>
  <c r="N387"/>
  <c r="O384"/>
  <c r="N384"/>
  <c r="O383"/>
  <c r="N383"/>
  <c r="O381"/>
  <c r="N381"/>
  <c r="N380"/>
  <c r="O379"/>
  <c r="N379"/>
  <c r="O376"/>
  <c r="N376"/>
  <c r="O373"/>
  <c r="N373"/>
  <c r="O371"/>
  <c r="N371"/>
  <c r="O370"/>
  <c r="N370"/>
  <c r="O369"/>
  <c r="N369"/>
  <c r="O367"/>
  <c r="N367"/>
  <c r="O366"/>
  <c r="O364"/>
  <c r="N364"/>
  <c r="O362"/>
  <c r="N362"/>
  <c r="N361"/>
  <c r="O360"/>
  <c r="N360"/>
  <c r="O358"/>
  <c r="N358"/>
  <c r="O357"/>
  <c r="N357"/>
  <c r="O356"/>
  <c r="N356"/>
  <c r="O355"/>
  <c r="N355"/>
  <c r="O354"/>
  <c r="N354"/>
  <c r="O353"/>
  <c r="N353"/>
  <c r="O352"/>
  <c r="N352"/>
  <c r="O351"/>
  <c r="N351"/>
  <c r="O350"/>
  <c r="N350"/>
  <c r="O348"/>
  <c r="N348"/>
  <c r="O347"/>
  <c r="N347"/>
  <c r="O346"/>
  <c r="N346"/>
  <c r="O345"/>
  <c r="N345"/>
  <c r="O341"/>
  <c r="N341"/>
  <c r="O339"/>
  <c r="N339"/>
  <c r="O337"/>
  <c r="N337"/>
  <c r="O336"/>
  <c r="N336"/>
  <c r="O334"/>
  <c r="N334"/>
  <c r="O332"/>
  <c r="N332"/>
  <c r="O331"/>
  <c r="N331"/>
  <c r="O330"/>
  <c r="N330"/>
  <c r="O328"/>
  <c r="N328"/>
  <c r="O327"/>
  <c r="N327"/>
  <c r="O324"/>
  <c r="N324"/>
  <c r="O323"/>
  <c r="N323"/>
  <c r="O322"/>
  <c r="N322"/>
  <c r="O321"/>
  <c r="N321"/>
  <c r="O320"/>
  <c r="N320"/>
  <c r="O319"/>
  <c r="N319"/>
  <c r="O318"/>
  <c r="N318"/>
  <c r="O317"/>
  <c r="N317"/>
  <c r="O316"/>
  <c r="N316"/>
  <c r="O314"/>
  <c r="N314"/>
  <c r="O313"/>
  <c r="N313"/>
  <c r="O312"/>
  <c r="N312"/>
  <c r="O309"/>
  <c r="N309"/>
  <c r="O308"/>
  <c r="N308"/>
  <c r="O306"/>
  <c r="N306"/>
  <c r="O305"/>
  <c r="N305"/>
  <c r="O303"/>
  <c r="N303"/>
  <c r="O302"/>
  <c r="N302"/>
  <c r="O300"/>
  <c r="N300"/>
  <c r="O299"/>
  <c r="N299"/>
  <c r="O297"/>
  <c r="N297"/>
  <c r="O296"/>
  <c r="N296"/>
  <c r="O295"/>
  <c r="O293"/>
  <c r="N293"/>
  <c r="O292"/>
  <c r="N292"/>
  <c r="O290"/>
  <c r="N290"/>
  <c r="O289"/>
  <c r="N289"/>
  <c r="O287"/>
  <c r="N287"/>
  <c r="O286"/>
  <c r="N286"/>
  <c r="O284"/>
  <c r="N284"/>
  <c r="O283"/>
  <c r="N283"/>
  <c r="O282"/>
  <c r="O280"/>
  <c r="N280"/>
  <c r="O279"/>
  <c r="N279"/>
  <c r="O278"/>
  <c r="N278"/>
  <c r="O276"/>
  <c r="N276"/>
  <c r="O274"/>
  <c r="N274"/>
  <c r="O273"/>
  <c r="N273"/>
  <c r="O272"/>
  <c r="N272"/>
  <c r="O271"/>
  <c r="N271"/>
  <c r="O270"/>
  <c r="N270"/>
  <c r="O269"/>
  <c r="N269"/>
  <c r="O267"/>
  <c r="N267"/>
  <c r="O266"/>
  <c r="N266"/>
  <c r="O265"/>
  <c r="N265"/>
  <c r="O264"/>
  <c r="N264"/>
  <c r="O263"/>
  <c r="N263"/>
  <c r="O262"/>
  <c r="N262"/>
  <c r="O261"/>
  <c r="N261"/>
  <c r="O260"/>
  <c r="N260"/>
  <c r="O259"/>
  <c r="N259"/>
  <c r="O256"/>
  <c r="N256"/>
  <c r="O254"/>
  <c r="N254"/>
  <c r="O253"/>
  <c r="N253"/>
  <c r="O252"/>
  <c r="N252"/>
  <c r="O250"/>
  <c r="N250"/>
  <c r="O249"/>
  <c r="O248"/>
  <c r="N248"/>
  <c r="O246"/>
  <c r="N246"/>
  <c r="O245"/>
  <c r="N245"/>
  <c r="O244"/>
  <c r="N244"/>
  <c r="O241"/>
  <c r="N241"/>
  <c r="O240"/>
  <c r="N240"/>
  <c r="O239"/>
  <c r="N239"/>
  <c r="O238"/>
  <c r="N238"/>
  <c r="O237"/>
  <c r="N237"/>
  <c r="O236"/>
  <c r="N236"/>
  <c r="O235"/>
  <c r="N235"/>
  <c r="O234"/>
  <c r="N234"/>
  <c r="O233"/>
  <c r="N233"/>
  <c r="O231"/>
  <c r="N231"/>
  <c r="O230"/>
  <c r="N230"/>
  <c r="O228"/>
  <c r="N228"/>
  <c r="O227"/>
  <c r="N227"/>
  <c r="O226"/>
  <c r="N226"/>
  <c r="O225"/>
  <c r="N225"/>
  <c r="O224"/>
  <c r="N224"/>
  <c r="O223"/>
  <c r="N223"/>
  <c r="O222"/>
  <c r="N222"/>
  <c r="O220"/>
  <c r="N220"/>
  <c r="O219"/>
  <c r="N219"/>
  <c r="O218"/>
  <c r="N218"/>
  <c r="O217"/>
  <c r="N217"/>
  <c r="O216"/>
  <c r="N216"/>
  <c r="O215"/>
  <c r="N215"/>
  <c r="O214"/>
  <c r="N214"/>
  <c r="O213"/>
  <c r="N213"/>
  <c r="O211"/>
  <c r="N211"/>
  <c r="O210"/>
  <c r="N210"/>
  <c r="O209"/>
  <c r="N209"/>
  <c r="O208"/>
  <c r="N208"/>
  <c r="O207"/>
  <c r="N207"/>
  <c r="O205"/>
  <c r="N205"/>
  <c r="O204"/>
  <c r="N204"/>
  <c r="O203"/>
  <c r="N203"/>
  <c r="O202"/>
  <c r="N202"/>
  <c r="O201"/>
  <c r="N201"/>
  <c r="O200"/>
  <c r="N200"/>
  <c r="O199"/>
  <c r="N199"/>
  <c r="O196"/>
  <c r="N196"/>
  <c r="O194"/>
  <c r="N194"/>
  <c r="O192"/>
  <c r="N192"/>
  <c r="O191"/>
  <c r="N191"/>
  <c r="O190"/>
  <c r="N190"/>
  <c r="O189"/>
  <c r="N189"/>
  <c r="O187"/>
  <c r="N187"/>
  <c r="O185"/>
  <c r="N185"/>
  <c r="O184"/>
  <c r="N184"/>
  <c r="O183"/>
  <c r="N183"/>
  <c r="O181"/>
  <c r="N181"/>
  <c r="O176"/>
  <c r="N176"/>
  <c r="O175"/>
  <c r="N175"/>
  <c r="O174"/>
  <c r="N174"/>
  <c r="O173"/>
  <c r="N173"/>
  <c r="O172"/>
  <c r="N172"/>
  <c r="O171"/>
  <c r="N171"/>
  <c r="O170"/>
  <c r="N170"/>
  <c r="O169"/>
  <c r="N169"/>
  <c r="O167"/>
  <c r="N167"/>
  <c r="O166"/>
  <c r="N166"/>
  <c r="O165"/>
  <c r="N165"/>
  <c r="O164"/>
  <c r="N164"/>
  <c r="O163"/>
  <c r="N163"/>
  <c r="O162"/>
  <c r="N162"/>
  <c r="O161"/>
  <c r="N161"/>
  <c r="O160"/>
  <c r="N160"/>
  <c r="O159"/>
  <c r="N159"/>
  <c r="O156"/>
  <c r="N156"/>
  <c r="O155"/>
  <c r="N155"/>
  <c r="O154"/>
  <c r="N154"/>
  <c r="O153"/>
  <c r="N153"/>
  <c r="O152"/>
  <c r="N152"/>
  <c r="O151"/>
  <c r="N151"/>
  <c r="O150"/>
  <c r="N150"/>
  <c r="O148"/>
  <c r="N148"/>
  <c r="O147"/>
  <c r="N147"/>
  <c r="O146"/>
  <c r="N146"/>
  <c r="O145"/>
  <c r="N145"/>
  <c r="O144"/>
  <c r="N144"/>
  <c r="O143"/>
  <c r="N143"/>
  <c r="O142"/>
  <c r="N142"/>
  <c r="O141"/>
  <c r="N141"/>
  <c r="O140"/>
  <c r="N140"/>
  <c r="N139"/>
  <c r="O136"/>
  <c r="N136"/>
  <c r="O134"/>
  <c r="N134"/>
  <c r="O132"/>
  <c r="N132"/>
  <c r="O129"/>
  <c r="N129"/>
  <c r="O126"/>
  <c r="N126"/>
  <c r="O124"/>
  <c r="N124"/>
  <c r="O122"/>
  <c r="N122"/>
  <c r="O119"/>
  <c r="N119"/>
  <c r="O117"/>
  <c r="N117"/>
  <c r="O115"/>
  <c r="N115"/>
  <c r="N111"/>
  <c r="N108"/>
  <c r="N107"/>
  <c r="O104"/>
  <c r="N104"/>
  <c r="N103"/>
  <c r="O102"/>
  <c r="N102"/>
  <c r="O99"/>
  <c r="N99"/>
  <c r="O97"/>
  <c r="N97"/>
  <c r="O96"/>
  <c r="N96"/>
  <c r="O94"/>
  <c r="N94"/>
  <c r="O93"/>
  <c r="N93"/>
  <c r="O92"/>
  <c r="N92"/>
  <c r="O91"/>
  <c r="N91"/>
  <c r="O90"/>
  <c r="N90"/>
  <c r="O89"/>
  <c r="N89"/>
  <c r="O87"/>
  <c r="N87"/>
  <c r="O86"/>
  <c r="N86"/>
  <c r="O85"/>
  <c r="N85"/>
  <c r="O84"/>
  <c r="N84"/>
  <c r="O82"/>
  <c r="N82"/>
  <c r="O81"/>
  <c r="N81"/>
  <c r="O80"/>
  <c r="N80"/>
  <c r="O79"/>
  <c r="N79"/>
  <c r="O78"/>
  <c r="N78"/>
  <c r="O77"/>
  <c r="N77"/>
  <c r="O74"/>
  <c r="N74"/>
  <c r="O73"/>
  <c r="N73"/>
  <c r="O71"/>
  <c r="N71"/>
  <c r="O70"/>
  <c r="N70"/>
  <c r="O69"/>
  <c r="N69"/>
  <c r="O68"/>
  <c r="N68"/>
  <c r="O66"/>
  <c r="N66"/>
  <c r="O65"/>
  <c r="N65"/>
  <c r="O62"/>
  <c r="N62"/>
  <c r="O61"/>
  <c r="N61"/>
  <c r="O59"/>
  <c r="N59"/>
  <c r="O58"/>
  <c r="N58"/>
  <c r="O57"/>
  <c r="N57"/>
  <c r="O56"/>
  <c r="N56"/>
  <c r="O55"/>
  <c r="N55"/>
  <c r="O54"/>
  <c r="O53"/>
  <c r="N53"/>
  <c r="O52"/>
  <c r="N52"/>
  <c r="O51"/>
  <c r="N51"/>
  <c r="O50"/>
  <c r="N50"/>
  <c r="O49"/>
  <c r="N49"/>
  <c r="O48"/>
  <c r="N48"/>
  <c r="O46"/>
  <c r="N46"/>
  <c r="N45"/>
  <c r="O44"/>
  <c r="N44"/>
  <c r="O43"/>
  <c r="N43"/>
  <c r="O42"/>
  <c r="N42"/>
  <c r="O38"/>
  <c r="O37" s="1"/>
  <c r="O36" s="1"/>
  <c r="N37"/>
  <c r="N36" s="1"/>
  <c r="O35"/>
  <c r="O34" s="1"/>
  <c r="O33" s="1"/>
  <c r="O32" s="1"/>
  <c r="D114" i="1"/>
  <c r="D113" s="1"/>
  <c r="D110"/>
  <c r="D109" s="1"/>
  <c r="I38"/>
  <c r="I37" s="1"/>
  <c r="I41"/>
  <c r="I40" s="1"/>
  <c r="I45"/>
  <c r="I49"/>
  <c r="I51"/>
  <c r="O51" s="1"/>
  <c r="I58"/>
  <c r="I64"/>
  <c r="I68"/>
  <c r="I71"/>
  <c r="I76"/>
  <c r="I80"/>
  <c r="I87"/>
  <c r="I92"/>
  <c r="I99"/>
  <c r="I102"/>
  <c r="I105"/>
  <c r="I107"/>
  <c r="I110"/>
  <c r="I109" s="1"/>
  <c r="I114"/>
  <c r="I113" s="1"/>
  <c r="I118"/>
  <c r="I120"/>
  <c r="I122"/>
  <c r="I125"/>
  <c r="I127"/>
  <c r="I129"/>
  <c r="I132"/>
  <c r="I131"/>
  <c r="I135"/>
  <c r="I137"/>
  <c r="I134" s="1"/>
  <c r="I139"/>
  <c r="I143"/>
  <c r="I153"/>
  <c r="I142" s="1"/>
  <c r="I162"/>
  <c r="I161" s="1"/>
  <c r="I172"/>
  <c r="K38"/>
  <c r="K37" s="1"/>
  <c r="K41"/>
  <c r="K40" s="1"/>
  <c r="K45"/>
  <c r="K49"/>
  <c r="O49" s="1"/>
  <c r="K51"/>
  <c r="K58"/>
  <c r="K64"/>
  <c r="O64"/>
  <c r="M64"/>
  <c r="K68"/>
  <c r="K71"/>
  <c r="K76"/>
  <c r="K80"/>
  <c r="K87"/>
  <c r="K92"/>
  <c r="K99"/>
  <c r="O99" s="1"/>
  <c r="K102"/>
  <c r="K105"/>
  <c r="K107"/>
  <c r="K110"/>
  <c r="M110"/>
  <c r="K114"/>
  <c r="K113" s="1"/>
  <c r="K118"/>
  <c r="K120"/>
  <c r="K117" s="1"/>
  <c r="K122"/>
  <c r="K125"/>
  <c r="K127"/>
  <c r="K129"/>
  <c r="O129" s="1"/>
  <c r="K132"/>
  <c r="K131" s="1"/>
  <c r="K135"/>
  <c r="K137"/>
  <c r="K139"/>
  <c r="K143"/>
  <c r="K153"/>
  <c r="K142" s="1"/>
  <c r="K162"/>
  <c r="K172"/>
  <c r="M38"/>
  <c r="M37"/>
  <c r="M41"/>
  <c r="M40"/>
  <c r="M45"/>
  <c r="M49"/>
  <c r="M51"/>
  <c r="M58"/>
  <c r="M68"/>
  <c r="M71"/>
  <c r="M76"/>
  <c r="M80"/>
  <c r="M87"/>
  <c r="M92"/>
  <c r="M99"/>
  <c r="M102"/>
  <c r="M79" s="1"/>
  <c r="M105"/>
  <c r="M107"/>
  <c r="M114"/>
  <c r="M113"/>
  <c r="M118"/>
  <c r="M120"/>
  <c r="M122"/>
  <c r="M117"/>
  <c r="M125"/>
  <c r="M127"/>
  <c r="M129"/>
  <c r="M132"/>
  <c r="M131" s="1"/>
  <c r="M135"/>
  <c r="M137"/>
  <c r="M139"/>
  <c r="M143"/>
  <c r="O143" s="1"/>
  <c r="M153"/>
  <c r="M142" s="1"/>
  <c r="M141" s="1"/>
  <c r="M162"/>
  <c r="M172"/>
  <c r="I394"/>
  <c r="I404"/>
  <c r="I412"/>
  <c r="K412"/>
  <c r="M412"/>
  <c r="O412" s="1"/>
  <c r="I414"/>
  <c r="I416"/>
  <c r="I419"/>
  <c r="I429"/>
  <c r="I438"/>
  <c r="K394"/>
  <c r="K404"/>
  <c r="M404"/>
  <c r="K414"/>
  <c r="K416"/>
  <c r="K419"/>
  <c r="K429"/>
  <c r="K438"/>
  <c r="M394"/>
  <c r="M414"/>
  <c r="M416"/>
  <c r="M393" s="1"/>
  <c r="M419"/>
  <c r="M429"/>
  <c r="M438"/>
  <c r="I348"/>
  <c r="I353"/>
  <c r="I363"/>
  <c r="I365"/>
  <c r="I367"/>
  <c r="K367"/>
  <c r="O367"/>
  <c r="M367"/>
  <c r="I370"/>
  <c r="I372"/>
  <c r="I376"/>
  <c r="I379"/>
  <c r="I378" s="1"/>
  <c r="I382"/>
  <c r="I384"/>
  <c r="I386"/>
  <c r="I390"/>
  <c r="I389"/>
  <c r="K348"/>
  <c r="K353"/>
  <c r="K363"/>
  <c r="K365"/>
  <c r="K370"/>
  <c r="K372"/>
  <c r="K376"/>
  <c r="K379"/>
  <c r="O379" s="1"/>
  <c r="K378"/>
  <c r="M379"/>
  <c r="M378"/>
  <c r="K382"/>
  <c r="K384"/>
  <c r="K386"/>
  <c r="K390"/>
  <c r="M348"/>
  <c r="M353"/>
  <c r="M363"/>
  <c r="M365"/>
  <c r="O365" s="1"/>
  <c r="M370"/>
  <c r="M372"/>
  <c r="M376"/>
  <c r="O376"/>
  <c r="M382"/>
  <c r="M384"/>
  <c r="M386"/>
  <c r="M390"/>
  <c r="M389" s="1"/>
  <c r="I184"/>
  <c r="I186"/>
  <c r="I190"/>
  <c r="I192"/>
  <c r="I197"/>
  <c r="I199"/>
  <c r="I202"/>
  <c r="I210"/>
  <c r="I216"/>
  <c r="I225"/>
  <c r="I233"/>
  <c r="I236"/>
  <c r="I247"/>
  <c r="I251"/>
  <c r="I253"/>
  <c r="I255"/>
  <c r="I259"/>
  <c r="I262"/>
  <c r="K262"/>
  <c r="M262"/>
  <c r="I272"/>
  <c r="I279"/>
  <c r="I281"/>
  <c r="I286"/>
  <c r="I289"/>
  <c r="I292"/>
  <c r="I295"/>
  <c r="I299"/>
  <c r="I302"/>
  <c r="I305"/>
  <c r="I308"/>
  <c r="I311"/>
  <c r="I315"/>
  <c r="I319"/>
  <c r="I330"/>
  <c r="I333"/>
  <c r="I337"/>
  <c r="I339"/>
  <c r="I342"/>
  <c r="K342"/>
  <c r="M342"/>
  <c r="I344"/>
  <c r="K184"/>
  <c r="K186"/>
  <c r="K190"/>
  <c r="K192"/>
  <c r="K197"/>
  <c r="K199"/>
  <c r="K202"/>
  <c r="K210"/>
  <c r="K216"/>
  <c r="K225"/>
  <c r="K233"/>
  <c r="K236"/>
  <c r="K247"/>
  <c r="K251"/>
  <c r="K253"/>
  <c r="K255"/>
  <c r="K259"/>
  <c r="K272"/>
  <c r="K279"/>
  <c r="K281"/>
  <c r="K286"/>
  <c r="K289"/>
  <c r="K292"/>
  <c r="K295"/>
  <c r="K299"/>
  <c r="K302"/>
  <c r="K305"/>
  <c r="K308"/>
  <c r="K311"/>
  <c r="K315"/>
  <c r="K319"/>
  <c r="K330"/>
  <c r="K333"/>
  <c r="M333"/>
  <c r="K337"/>
  <c r="K339"/>
  <c r="K344"/>
  <c r="M184"/>
  <c r="M186"/>
  <c r="M190"/>
  <c r="O190" s="1"/>
  <c r="M192"/>
  <c r="M197"/>
  <c r="O197" s="1"/>
  <c r="M199"/>
  <c r="M202"/>
  <c r="M210"/>
  <c r="M216"/>
  <c r="M225"/>
  <c r="M233"/>
  <c r="O233" s="1"/>
  <c r="M236"/>
  <c r="M247"/>
  <c r="M251"/>
  <c r="M253"/>
  <c r="M255"/>
  <c r="M259"/>
  <c r="M272"/>
  <c r="M279"/>
  <c r="M281"/>
  <c r="M286"/>
  <c r="M289"/>
  <c r="M292"/>
  <c r="M295"/>
  <c r="M299"/>
  <c r="M302"/>
  <c r="M305"/>
  <c r="M308"/>
  <c r="M311"/>
  <c r="M315"/>
  <c r="M319"/>
  <c r="O319"/>
  <c r="M330"/>
  <c r="M337"/>
  <c r="M339"/>
  <c r="M344"/>
  <c r="H38"/>
  <c r="H37"/>
  <c r="H41"/>
  <c r="H40"/>
  <c r="H36" s="1"/>
  <c r="H45"/>
  <c r="H49"/>
  <c r="H51"/>
  <c r="H58"/>
  <c r="H64"/>
  <c r="J64"/>
  <c r="L64"/>
  <c r="H68"/>
  <c r="H71"/>
  <c r="H76"/>
  <c r="H80"/>
  <c r="H87"/>
  <c r="H92"/>
  <c r="H99"/>
  <c r="H102"/>
  <c r="J87"/>
  <c r="L87"/>
  <c r="J102"/>
  <c r="L102"/>
  <c r="H105"/>
  <c r="H107"/>
  <c r="H110"/>
  <c r="H109" s="1"/>
  <c r="H114"/>
  <c r="H113" s="1"/>
  <c r="J114"/>
  <c r="J113" s="1"/>
  <c r="L114"/>
  <c r="L113" s="1"/>
  <c r="H118"/>
  <c r="H120"/>
  <c r="H122"/>
  <c r="H125"/>
  <c r="J125"/>
  <c r="L125"/>
  <c r="H127"/>
  <c r="H129"/>
  <c r="H132"/>
  <c r="H131" s="1"/>
  <c r="J132"/>
  <c r="L132"/>
  <c r="L131" s="1"/>
  <c r="H135"/>
  <c r="H137"/>
  <c r="H139"/>
  <c r="J139"/>
  <c r="N139"/>
  <c r="L139"/>
  <c r="H143"/>
  <c r="H142" s="1"/>
  <c r="H153"/>
  <c r="H162"/>
  <c r="H172"/>
  <c r="J172"/>
  <c r="L172"/>
  <c r="J38"/>
  <c r="J37" s="1"/>
  <c r="J36" s="1"/>
  <c r="J41"/>
  <c r="J40" s="1"/>
  <c r="J45"/>
  <c r="J49"/>
  <c r="J51"/>
  <c r="J58"/>
  <c r="J68"/>
  <c r="J71"/>
  <c r="J76"/>
  <c r="J80"/>
  <c r="J92"/>
  <c r="J99"/>
  <c r="J105"/>
  <c r="J107"/>
  <c r="J110"/>
  <c r="J109" s="1"/>
  <c r="L110"/>
  <c r="L109" s="1"/>
  <c r="J118"/>
  <c r="J120"/>
  <c r="J117"/>
  <c r="J122"/>
  <c r="J127"/>
  <c r="J129"/>
  <c r="J135"/>
  <c r="J137"/>
  <c r="J134"/>
  <c r="J143"/>
  <c r="J153"/>
  <c r="N153" s="1"/>
  <c r="J162"/>
  <c r="J161"/>
  <c r="L38"/>
  <c r="L37"/>
  <c r="L41"/>
  <c r="L40"/>
  <c r="L45"/>
  <c r="L49"/>
  <c r="L51"/>
  <c r="L58"/>
  <c r="N58" s="1"/>
  <c r="L68"/>
  <c r="L71"/>
  <c r="L76"/>
  <c r="L80"/>
  <c r="L92"/>
  <c r="L99"/>
  <c r="L105"/>
  <c r="L107"/>
  <c r="L118"/>
  <c r="L120"/>
  <c r="L122"/>
  <c r="L127"/>
  <c r="L124" s="1"/>
  <c r="L129"/>
  <c r="L135"/>
  <c r="L137"/>
  <c r="L143"/>
  <c r="L142" s="1"/>
  <c r="L153"/>
  <c r="L162"/>
  <c r="H394"/>
  <c r="H404"/>
  <c r="H412"/>
  <c r="H414"/>
  <c r="H416"/>
  <c r="H419"/>
  <c r="H429"/>
  <c r="J429"/>
  <c r="L429"/>
  <c r="H438"/>
  <c r="N438" s="1"/>
  <c r="J394"/>
  <c r="J404"/>
  <c r="N404" s="1"/>
  <c r="J412"/>
  <c r="J414"/>
  <c r="J416"/>
  <c r="J419"/>
  <c r="J438"/>
  <c r="L394"/>
  <c r="L404"/>
  <c r="L412"/>
  <c r="L414"/>
  <c r="L416"/>
  <c r="L419"/>
  <c r="N419"/>
  <c r="L438"/>
  <c r="H348"/>
  <c r="H353"/>
  <c r="H363"/>
  <c r="H365"/>
  <c r="H367"/>
  <c r="J367"/>
  <c r="L367"/>
  <c r="H370"/>
  <c r="H372"/>
  <c r="H376"/>
  <c r="H379"/>
  <c r="H378" s="1"/>
  <c r="H382"/>
  <c r="N382" s="1"/>
  <c r="H384"/>
  <c r="H386"/>
  <c r="H390"/>
  <c r="H389"/>
  <c r="J348"/>
  <c r="J353"/>
  <c r="N353" s="1"/>
  <c r="J363"/>
  <c r="L363"/>
  <c r="J365"/>
  <c r="J370"/>
  <c r="J372"/>
  <c r="J376"/>
  <c r="L372"/>
  <c r="J379"/>
  <c r="J378" s="1"/>
  <c r="J382"/>
  <c r="L382"/>
  <c r="J384"/>
  <c r="J386"/>
  <c r="J390"/>
  <c r="L348"/>
  <c r="L353"/>
  <c r="L365"/>
  <c r="L370"/>
  <c r="L376"/>
  <c r="L379"/>
  <c r="L378"/>
  <c r="L384"/>
  <c r="L381"/>
  <c r="L386"/>
  <c r="N386"/>
  <c r="L390"/>
  <c r="L389"/>
  <c r="H184"/>
  <c r="H186"/>
  <c r="H190"/>
  <c r="J190"/>
  <c r="L190"/>
  <c r="H192"/>
  <c r="H197"/>
  <c r="H199"/>
  <c r="H202"/>
  <c r="H210"/>
  <c r="H216"/>
  <c r="H225"/>
  <c r="H233"/>
  <c r="H236"/>
  <c r="H247"/>
  <c r="H251"/>
  <c r="H253"/>
  <c r="H255"/>
  <c r="N255" s="1"/>
  <c r="H259"/>
  <c r="H262"/>
  <c r="H272"/>
  <c r="H279"/>
  <c r="H281"/>
  <c r="H286"/>
  <c r="H289"/>
  <c r="H292"/>
  <c r="H295"/>
  <c r="H299"/>
  <c r="H302"/>
  <c r="H305"/>
  <c r="H308"/>
  <c r="H311"/>
  <c r="H315"/>
  <c r="H319"/>
  <c r="H314" s="1"/>
  <c r="H330"/>
  <c r="H333"/>
  <c r="H337"/>
  <c r="H339"/>
  <c r="H342"/>
  <c r="N342" s="1"/>
  <c r="H344"/>
  <c r="J184"/>
  <c r="J186"/>
  <c r="L186"/>
  <c r="J192"/>
  <c r="J197"/>
  <c r="J199"/>
  <c r="J202"/>
  <c r="J210"/>
  <c r="J216"/>
  <c r="J225"/>
  <c r="J233"/>
  <c r="J236"/>
  <c r="J247"/>
  <c r="J251"/>
  <c r="J253"/>
  <c r="N253" s="1"/>
  <c r="J255"/>
  <c r="J259"/>
  <c r="N259" s="1"/>
  <c r="J262"/>
  <c r="J272"/>
  <c r="J279"/>
  <c r="J281"/>
  <c r="J286"/>
  <c r="J289"/>
  <c r="J292"/>
  <c r="J295"/>
  <c r="J299"/>
  <c r="J302"/>
  <c r="J305"/>
  <c r="J308"/>
  <c r="J311"/>
  <c r="J315"/>
  <c r="J319"/>
  <c r="J330"/>
  <c r="J333"/>
  <c r="J337"/>
  <c r="J339"/>
  <c r="J342"/>
  <c r="J344"/>
  <c r="N344" s="1"/>
  <c r="L344"/>
  <c r="L184"/>
  <c r="L192"/>
  <c r="L197"/>
  <c r="L199"/>
  <c r="N199" s="1"/>
  <c r="L202"/>
  <c r="L210"/>
  <c r="L216"/>
  <c r="L225"/>
  <c r="L233"/>
  <c r="L236"/>
  <c r="L247"/>
  <c r="L251"/>
  <c r="L253"/>
  <c r="L255"/>
  <c r="L259"/>
  <c r="L262"/>
  <c r="L272"/>
  <c r="L279"/>
  <c r="N279" s="1"/>
  <c r="L281"/>
  <c r="L286"/>
  <c r="L289"/>
  <c r="L292"/>
  <c r="L295"/>
  <c r="L299"/>
  <c r="L302"/>
  <c r="L305"/>
  <c r="L308"/>
  <c r="L311"/>
  <c r="N311" s="1"/>
  <c r="L315"/>
  <c r="L319"/>
  <c r="L330"/>
  <c r="L333"/>
  <c r="L337"/>
  <c r="L339"/>
  <c r="L342"/>
  <c r="G38"/>
  <c r="G37" s="1"/>
  <c r="G41"/>
  <c r="G40" s="1"/>
  <c r="G45"/>
  <c r="G49"/>
  <c r="G51"/>
  <c r="G58"/>
  <c r="G64"/>
  <c r="G44" s="1"/>
  <c r="G68"/>
  <c r="G71"/>
  <c r="G76"/>
  <c r="G80"/>
  <c r="G87"/>
  <c r="G92"/>
  <c r="G99"/>
  <c r="G102"/>
  <c r="G105"/>
  <c r="G107"/>
  <c r="G110"/>
  <c r="G109"/>
  <c r="G114"/>
  <c r="G113"/>
  <c r="G118"/>
  <c r="G120"/>
  <c r="G122"/>
  <c r="G125"/>
  <c r="G127"/>
  <c r="G129"/>
  <c r="G132"/>
  <c r="G131" s="1"/>
  <c r="G135"/>
  <c r="G137"/>
  <c r="G139"/>
  <c r="G143"/>
  <c r="G153"/>
  <c r="G162"/>
  <c r="G172"/>
  <c r="G394"/>
  <c r="G404"/>
  <c r="G412"/>
  <c r="G414"/>
  <c r="G416"/>
  <c r="G419"/>
  <c r="G429"/>
  <c r="G438"/>
  <c r="G348"/>
  <c r="G353"/>
  <c r="G363"/>
  <c r="G365"/>
  <c r="G367"/>
  <c r="G370"/>
  <c r="G372"/>
  <c r="G376"/>
  <c r="G379"/>
  <c r="G378" s="1"/>
  <c r="G382"/>
  <c r="G384"/>
  <c r="G386"/>
  <c r="G390"/>
  <c r="G389"/>
  <c r="G184"/>
  <c r="G186"/>
  <c r="G190"/>
  <c r="G192"/>
  <c r="G197"/>
  <c r="G183"/>
  <c r="G199"/>
  <c r="G202"/>
  <c r="G210"/>
  <c r="G216"/>
  <c r="G225"/>
  <c r="G233"/>
  <c r="G236"/>
  <c r="G247"/>
  <c r="G251"/>
  <c r="G253"/>
  <c r="G255"/>
  <c r="G259"/>
  <c r="G262"/>
  <c r="G272"/>
  <c r="G279"/>
  <c r="G281"/>
  <c r="G286"/>
  <c r="G289"/>
  <c r="G292"/>
  <c r="G295"/>
  <c r="G285" s="1"/>
  <c r="G299"/>
  <c r="G302"/>
  <c r="G305"/>
  <c r="G308"/>
  <c r="G311"/>
  <c r="G298"/>
  <c r="G315"/>
  <c r="G314"/>
  <c r="G319"/>
  <c r="G330"/>
  <c r="G333"/>
  <c r="G337"/>
  <c r="G339"/>
  <c r="G342"/>
  <c r="G344"/>
  <c r="F38"/>
  <c r="F37" s="1"/>
  <c r="F41"/>
  <c r="F40"/>
  <c r="F45"/>
  <c r="F49"/>
  <c r="F51"/>
  <c r="F58"/>
  <c r="F64"/>
  <c r="F68"/>
  <c r="F71"/>
  <c r="F76"/>
  <c r="F80"/>
  <c r="F87"/>
  <c r="F92"/>
  <c r="F99"/>
  <c r="F102"/>
  <c r="F105"/>
  <c r="F107"/>
  <c r="F110"/>
  <c r="F109" s="1"/>
  <c r="F114"/>
  <c r="F113" s="1"/>
  <c r="F118"/>
  <c r="F120"/>
  <c r="F122"/>
  <c r="F117" s="1"/>
  <c r="F125"/>
  <c r="F127"/>
  <c r="F129"/>
  <c r="F132"/>
  <c r="F131" s="1"/>
  <c r="F135"/>
  <c r="F137"/>
  <c r="F139"/>
  <c r="F143"/>
  <c r="F153"/>
  <c r="F162"/>
  <c r="F172"/>
  <c r="F161"/>
  <c r="F394"/>
  <c r="F404"/>
  <c r="F412"/>
  <c r="F414"/>
  <c r="F416"/>
  <c r="F419"/>
  <c r="F429"/>
  <c r="F418"/>
  <c r="F438"/>
  <c r="F348"/>
  <c r="F353"/>
  <c r="F363"/>
  <c r="F365"/>
  <c r="F367"/>
  <c r="F370"/>
  <c r="F372"/>
  <c r="F376"/>
  <c r="F379"/>
  <c r="F378" s="1"/>
  <c r="F382"/>
  <c r="F384"/>
  <c r="F386"/>
  <c r="F390"/>
  <c r="F389" s="1"/>
  <c r="F184"/>
  <c r="F186"/>
  <c r="F190"/>
  <c r="F192"/>
  <c r="F197"/>
  <c r="F199"/>
  <c r="F202"/>
  <c r="F210"/>
  <c r="F216"/>
  <c r="F225"/>
  <c r="F233"/>
  <c r="F236"/>
  <c r="F247"/>
  <c r="F251"/>
  <c r="F253"/>
  <c r="F255"/>
  <c r="F259"/>
  <c r="F262"/>
  <c r="F272"/>
  <c r="F279"/>
  <c r="F281"/>
  <c r="F286"/>
  <c r="F289"/>
  <c r="F292"/>
  <c r="F295"/>
  <c r="F299"/>
  <c r="F302"/>
  <c r="F305"/>
  <c r="F308"/>
  <c r="F298" s="1"/>
  <c r="F311"/>
  <c r="F315"/>
  <c r="F314" s="1"/>
  <c r="F319"/>
  <c r="F330"/>
  <c r="F333"/>
  <c r="F337"/>
  <c r="F339"/>
  <c r="F342"/>
  <c r="F344"/>
  <c r="E38"/>
  <c r="E37" s="1"/>
  <c r="E41"/>
  <c r="E40"/>
  <c r="E45"/>
  <c r="E49"/>
  <c r="E51"/>
  <c r="E58"/>
  <c r="E64"/>
  <c r="E68"/>
  <c r="E71"/>
  <c r="E76"/>
  <c r="E67" s="1"/>
  <c r="E80"/>
  <c r="E87"/>
  <c r="E92"/>
  <c r="E99"/>
  <c r="E102"/>
  <c r="E105"/>
  <c r="E104" s="1"/>
  <c r="E107"/>
  <c r="E110"/>
  <c r="E109" s="1"/>
  <c r="E114"/>
  <c r="E113" s="1"/>
  <c r="E118"/>
  <c r="E120"/>
  <c r="E122"/>
  <c r="E125"/>
  <c r="E127"/>
  <c r="E129"/>
  <c r="E132"/>
  <c r="E131" s="1"/>
  <c r="E135"/>
  <c r="E137"/>
  <c r="E139"/>
  <c r="E143"/>
  <c r="E142" s="1"/>
  <c r="E153"/>
  <c r="E162"/>
  <c r="E172"/>
  <c r="E394"/>
  <c r="E404"/>
  <c r="E412"/>
  <c r="E414"/>
  <c r="E416"/>
  <c r="E419"/>
  <c r="E429"/>
  <c r="E438"/>
  <c r="E348"/>
  <c r="E353"/>
  <c r="E363"/>
  <c r="E365"/>
  <c r="E367"/>
  <c r="E370"/>
  <c r="E372"/>
  <c r="E376"/>
  <c r="E379"/>
  <c r="E378" s="1"/>
  <c r="E382"/>
  <c r="E384"/>
  <c r="E386"/>
  <c r="E390"/>
  <c r="E389" s="1"/>
  <c r="E184"/>
  <c r="E186"/>
  <c r="E190"/>
  <c r="E192"/>
  <c r="E197"/>
  <c r="E199"/>
  <c r="E202"/>
  <c r="E210"/>
  <c r="E216"/>
  <c r="E225"/>
  <c r="E233"/>
  <c r="E236"/>
  <c r="E247"/>
  <c r="E251"/>
  <c r="E253"/>
  <c r="E255"/>
  <c r="E259"/>
  <c r="E262"/>
  <c r="E272"/>
  <c r="E279"/>
  <c r="E281"/>
  <c r="E286"/>
  <c r="E289"/>
  <c r="E292"/>
  <c r="E295"/>
  <c r="E299"/>
  <c r="E302"/>
  <c r="E305"/>
  <c r="E308"/>
  <c r="E311"/>
  <c r="E315"/>
  <c r="E314" s="1"/>
  <c r="E319"/>
  <c r="E330"/>
  <c r="E333"/>
  <c r="E337"/>
  <c r="E339"/>
  <c r="E342"/>
  <c r="E344"/>
  <c r="D38"/>
  <c r="D37" s="1"/>
  <c r="D41"/>
  <c r="D40" s="1"/>
  <c r="D45"/>
  <c r="D49"/>
  <c r="D51"/>
  <c r="D58"/>
  <c r="D64"/>
  <c r="D68"/>
  <c r="D71"/>
  <c r="D76"/>
  <c r="D80"/>
  <c r="D87"/>
  <c r="D92"/>
  <c r="D99"/>
  <c r="D102"/>
  <c r="D105"/>
  <c r="D104" s="1"/>
  <c r="D107"/>
  <c r="D118"/>
  <c r="D120"/>
  <c r="D122"/>
  <c r="D125"/>
  <c r="D127"/>
  <c r="D129"/>
  <c r="D132"/>
  <c r="D131" s="1"/>
  <c r="D135"/>
  <c r="D137"/>
  <c r="D139"/>
  <c r="D143"/>
  <c r="D153"/>
  <c r="D162"/>
  <c r="D161" s="1"/>
  <c r="D172"/>
  <c r="D394"/>
  <c r="D404"/>
  <c r="D412"/>
  <c r="D414"/>
  <c r="D416"/>
  <c r="D419"/>
  <c r="D429"/>
  <c r="D438"/>
  <c r="D348"/>
  <c r="D353"/>
  <c r="D363"/>
  <c r="D365"/>
  <c r="D367"/>
  <c r="D370"/>
  <c r="D372"/>
  <c r="D376"/>
  <c r="D369" s="1"/>
  <c r="D379"/>
  <c r="D378"/>
  <c r="D382"/>
  <c r="D384"/>
  <c r="D386"/>
  <c r="D390"/>
  <c r="D389" s="1"/>
  <c r="D184"/>
  <c r="D186"/>
  <c r="D190"/>
  <c r="D192"/>
  <c r="D197"/>
  <c r="D199"/>
  <c r="D202"/>
  <c r="D210"/>
  <c r="D216"/>
  <c r="D225"/>
  <c r="D233"/>
  <c r="D236"/>
  <c r="D247"/>
  <c r="D251"/>
  <c r="D253"/>
  <c r="D255"/>
  <c r="D259"/>
  <c r="D262"/>
  <c r="D272"/>
  <c r="D279"/>
  <c r="D281"/>
  <c r="D286"/>
  <c r="D289"/>
  <c r="D292"/>
  <c r="D295"/>
  <c r="D299"/>
  <c r="D302"/>
  <c r="D305"/>
  <c r="D308"/>
  <c r="D311"/>
  <c r="D298"/>
  <c r="D315"/>
  <c r="D319"/>
  <c r="D314" s="1"/>
  <c r="D330"/>
  <c r="D333"/>
  <c r="D337"/>
  <c r="D339"/>
  <c r="D342"/>
  <c r="D344"/>
  <c r="D329" s="1"/>
  <c r="O439"/>
  <c r="N439"/>
  <c r="O437"/>
  <c r="N437"/>
  <c r="O436"/>
  <c r="N436"/>
  <c r="O435"/>
  <c r="N435"/>
  <c r="O434"/>
  <c r="N434"/>
  <c r="O433"/>
  <c r="O432"/>
  <c r="N432"/>
  <c r="O431"/>
  <c r="N431"/>
  <c r="O430"/>
  <c r="N430"/>
  <c r="O428"/>
  <c r="N428"/>
  <c r="O427"/>
  <c r="N427"/>
  <c r="O426"/>
  <c r="N426"/>
  <c r="O425"/>
  <c r="N425"/>
  <c r="O424"/>
  <c r="N424"/>
  <c r="O423"/>
  <c r="N423"/>
  <c r="O422"/>
  <c r="N422"/>
  <c r="O421"/>
  <c r="N421"/>
  <c r="O420"/>
  <c r="N420"/>
  <c r="O417"/>
  <c r="N417"/>
  <c r="O416"/>
  <c r="O415"/>
  <c r="N415"/>
  <c r="O413"/>
  <c r="N413"/>
  <c r="O411"/>
  <c r="N411"/>
  <c r="O410"/>
  <c r="N410"/>
  <c r="O409"/>
  <c r="N409"/>
  <c r="O408"/>
  <c r="N408"/>
  <c r="O407"/>
  <c r="N407"/>
  <c r="O406"/>
  <c r="N406"/>
  <c r="O405"/>
  <c r="N405"/>
  <c r="O403"/>
  <c r="N403"/>
  <c r="O402"/>
  <c r="N402"/>
  <c r="O401"/>
  <c r="N401"/>
  <c r="O400"/>
  <c r="N400"/>
  <c r="O399"/>
  <c r="N399"/>
  <c r="O398"/>
  <c r="N398"/>
  <c r="O397"/>
  <c r="N397"/>
  <c r="O396"/>
  <c r="N396"/>
  <c r="O395"/>
  <c r="N395"/>
  <c r="O391"/>
  <c r="N391"/>
  <c r="O388"/>
  <c r="N388"/>
  <c r="O387"/>
  <c r="N387"/>
  <c r="O385"/>
  <c r="N385"/>
  <c r="O383"/>
  <c r="N383"/>
  <c r="O380"/>
  <c r="N380"/>
  <c r="O377"/>
  <c r="N377"/>
  <c r="O375"/>
  <c r="N375"/>
  <c r="O374"/>
  <c r="N374"/>
  <c r="O373"/>
  <c r="N373"/>
  <c r="O371"/>
  <c r="N371"/>
  <c r="O368"/>
  <c r="N368"/>
  <c r="O366"/>
  <c r="N366"/>
  <c r="O364"/>
  <c r="N364"/>
  <c r="O362"/>
  <c r="N362"/>
  <c r="O361"/>
  <c r="N361"/>
  <c r="O360"/>
  <c r="N360"/>
  <c r="O359"/>
  <c r="N359"/>
  <c r="O358"/>
  <c r="N358"/>
  <c r="O357"/>
  <c r="N357"/>
  <c r="O356"/>
  <c r="N356"/>
  <c r="O355"/>
  <c r="N355"/>
  <c r="O354"/>
  <c r="N354"/>
  <c r="O352"/>
  <c r="N352"/>
  <c r="O351"/>
  <c r="N351"/>
  <c r="O350"/>
  <c r="N350"/>
  <c r="O349"/>
  <c r="N349"/>
  <c r="O345"/>
  <c r="N345"/>
  <c r="O343"/>
  <c r="N343"/>
  <c r="O341"/>
  <c r="N341"/>
  <c r="O340"/>
  <c r="N340"/>
  <c r="O338"/>
  <c r="N338"/>
  <c r="O336"/>
  <c r="N336"/>
  <c r="O335"/>
  <c r="N335"/>
  <c r="O334"/>
  <c r="N334"/>
  <c r="O332"/>
  <c r="N332"/>
  <c r="O331"/>
  <c r="N331"/>
  <c r="O328"/>
  <c r="N328"/>
  <c r="O327"/>
  <c r="N327"/>
  <c r="O326"/>
  <c r="N326"/>
  <c r="O325"/>
  <c r="N325"/>
  <c r="O324"/>
  <c r="N324"/>
  <c r="O323"/>
  <c r="N323"/>
  <c r="O322"/>
  <c r="N322"/>
  <c r="O321"/>
  <c r="N321"/>
  <c r="O320"/>
  <c r="N320"/>
  <c r="O318"/>
  <c r="N318"/>
  <c r="O317"/>
  <c r="N317"/>
  <c r="O316"/>
  <c r="N316"/>
  <c r="O313"/>
  <c r="N313"/>
  <c r="O312"/>
  <c r="N312"/>
  <c r="O310"/>
  <c r="N310"/>
  <c r="O309"/>
  <c r="N309"/>
  <c r="O307"/>
  <c r="N307"/>
  <c r="O306"/>
  <c r="N306"/>
  <c r="O305"/>
  <c r="O304"/>
  <c r="N304"/>
  <c r="O303"/>
  <c r="N303"/>
  <c r="O301"/>
  <c r="N301"/>
  <c r="O300"/>
  <c r="N300"/>
  <c r="O297"/>
  <c r="N297"/>
  <c r="O296"/>
  <c r="N296"/>
  <c r="O294"/>
  <c r="N294"/>
  <c r="O293"/>
  <c r="N293"/>
  <c r="O291"/>
  <c r="N291"/>
  <c r="O290"/>
  <c r="N290"/>
  <c r="O288"/>
  <c r="N288"/>
  <c r="O287"/>
  <c r="N287"/>
  <c r="O284"/>
  <c r="N284"/>
  <c r="O283"/>
  <c r="N283"/>
  <c r="O282"/>
  <c r="N282"/>
  <c r="O280"/>
  <c r="N280"/>
  <c r="O278"/>
  <c r="N278"/>
  <c r="O277"/>
  <c r="N277"/>
  <c r="O276"/>
  <c r="N276"/>
  <c r="O275"/>
  <c r="N275"/>
  <c r="O274"/>
  <c r="N274"/>
  <c r="O273"/>
  <c r="N273"/>
  <c r="O271"/>
  <c r="N271"/>
  <c r="O270"/>
  <c r="N270"/>
  <c r="O269"/>
  <c r="N269"/>
  <c r="O268"/>
  <c r="N268"/>
  <c r="O267"/>
  <c r="N267"/>
  <c r="O266"/>
  <c r="N266"/>
  <c r="O265"/>
  <c r="N265"/>
  <c r="O264"/>
  <c r="N264"/>
  <c r="O263"/>
  <c r="N263"/>
  <c r="O260"/>
  <c r="N260"/>
  <c r="O258"/>
  <c r="N258"/>
  <c r="O257"/>
  <c r="N257"/>
  <c r="O256"/>
  <c r="N256"/>
  <c r="O254"/>
  <c r="N254"/>
  <c r="O252"/>
  <c r="N252"/>
  <c r="O250"/>
  <c r="N250"/>
  <c r="O249"/>
  <c r="N249"/>
  <c r="O248"/>
  <c r="N248"/>
  <c r="O247"/>
  <c r="O245"/>
  <c r="N245"/>
  <c r="O244"/>
  <c r="N244"/>
  <c r="O243"/>
  <c r="N243"/>
  <c r="O242"/>
  <c r="N242"/>
  <c r="O241"/>
  <c r="N241"/>
  <c r="O240"/>
  <c r="N240"/>
  <c r="O239"/>
  <c r="N239"/>
  <c r="O238"/>
  <c r="N238"/>
  <c r="O237"/>
  <c r="N237"/>
  <c r="O235"/>
  <c r="N235"/>
  <c r="O234"/>
  <c r="N234"/>
  <c r="O232"/>
  <c r="N232"/>
  <c r="O231"/>
  <c r="N231"/>
  <c r="O230"/>
  <c r="N230"/>
  <c r="O229"/>
  <c r="N229"/>
  <c r="O228"/>
  <c r="N228"/>
  <c r="O227"/>
  <c r="N227"/>
  <c r="O226"/>
  <c r="N226"/>
  <c r="O225"/>
  <c r="O224"/>
  <c r="N224"/>
  <c r="O223"/>
  <c r="N223"/>
  <c r="O222"/>
  <c r="N222"/>
  <c r="O221"/>
  <c r="N221"/>
  <c r="O220"/>
  <c r="N220"/>
  <c r="O219"/>
  <c r="N219"/>
  <c r="O218"/>
  <c r="N218"/>
  <c r="O217"/>
  <c r="N217"/>
  <c r="O215"/>
  <c r="N215"/>
  <c r="O214"/>
  <c r="N214"/>
  <c r="O213"/>
  <c r="N213"/>
  <c r="O212"/>
  <c r="N212"/>
  <c r="O211"/>
  <c r="N211"/>
  <c r="O209"/>
  <c r="N209"/>
  <c r="O208"/>
  <c r="N208"/>
  <c r="O207"/>
  <c r="N207"/>
  <c r="O206"/>
  <c r="N206"/>
  <c r="O205"/>
  <c r="N205"/>
  <c r="O204"/>
  <c r="N204"/>
  <c r="O203"/>
  <c r="N203"/>
  <c r="O200"/>
  <c r="N200"/>
  <c r="O198"/>
  <c r="N198"/>
  <c r="O196"/>
  <c r="N196"/>
  <c r="O195"/>
  <c r="N195"/>
  <c r="O194"/>
  <c r="N194"/>
  <c r="O193"/>
  <c r="N193"/>
  <c r="O191"/>
  <c r="N191"/>
  <c r="O189"/>
  <c r="N189"/>
  <c r="O188"/>
  <c r="N188"/>
  <c r="O187"/>
  <c r="N187"/>
  <c r="O185"/>
  <c r="N185"/>
  <c r="O184"/>
  <c r="O180"/>
  <c r="N180"/>
  <c r="O179"/>
  <c r="N179"/>
  <c r="O178"/>
  <c r="N178"/>
  <c r="O177"/>
  <c r="N177"/>
  <c r="O176"/>
  <c r="N176"/>
  <c r="O175"/>
  <c r="N175"/>
  <c r="O174"/>
  <c r="N174"/>
  <c r="O173"/>
  <c r="N173"/>
  <c r="O171"/>
  <c r="N171"/>
  <c r="O170"/>
  <c r="N170"/>
  <c r="O169"/>
  <c r="N169"/>
  <c r="O168"/>
  <c r="N168"/>
  <c r="O167"/>
  <c r="N167"/>
  <c r="O166"/>
  <c r="N166"/>
  <c r="O165"/>
  <c r="N165"/>
  <c r="O164"/>
  <c r="N164"/>
  <c r="O163"/>
  <c r="N163"/>
  <c r="O160"/>
  <c r="N160"/>
  <c r="O159"/>
  <c r="N159"/>
  <c r="O158"/>
  <c r="N158"/>
  <c r="O157"/>
  <c r="N157"/>
  <c r="O156"/>
  <c r="N156"/>
  <c r="O155"/>
  <c r="N155"/>
  <c r="O154"/>
  <c r="N154"/>
  <c r="O152"/>
  <c r="N152"/>
  <c r="O151"/>
  <c r="N151"/>
  <c r="O150"/>
  <c r="N150"/>
  <c r="O149"/>
  <c r="N149"/>
  <c r="O148"/>
  <c r="N148"/>
  <c r="O147"/>
  <c r="N147"/>
  <c r="O146"/>
  <c r="N146"/>
  <c r="O145"/>
  <c r="N145"/>
  <c r="O144"/>
  <c r="N144"/>
  <c r="O140"/>
  <c r="N140"/>
  <c r="O138"/>
  <c r="N138"/>
  <c r="O136"/>
  <c r="N136"/>
  <c r="O133"/>
  <c r="N133"/>
  <c r="O130"/>
  <c r="N130"/>
  <c r="O128"/>
  <c r="N128"/>
  <c r="O126"/>
  <c r="N126"/>
  <c r="O123"/>
  <c r="N123"/>
  <c r="O121"/>
  <c r="N121"/>
  <c r="O119"/>
  <c r="N119"/>
  <c r="N118"/>
  <c r="N115"/>
  <c r="N114"/>
  <c r="N112"/>
  <c r="N111"/>
  <c r="O108"/>
  <c r="N108"/>
  <c r="O106"/>
  <c r="N106"/>
  <c r="O103"/>
  <c r="N103"/>
  <c r="O101"/>
  <c r="N101"/>
  <c r="O100"/>
  <c r="N100"/>
  <c r="O98"/>
  <c r="N98"/>
  <c r="O97"/>
  <c r="N97"/>
  <c r="O96"/>
  <c r="N96"/>
  <c r="O95"/>
  <c r="N95"/>
  <c r="O94"/>
  <c r="N94"/>
  <c r="O93"/>
  <c r="N93"/>
  <c r="O91"/>
  <c r="N91"/>
  <c r="O90"/>
  <c r="N90"/>
  <c r="O89"/>
  <c r="N89"/>
  <c r="O88"/>
  <c r="N88"/>
  <c r="O86"/>
  <c r="N86"/>
  <c r="O85"/>
  <c r="N85"/>
  <c r="O84"/>
  <c r="N84"/>
  <c r="O83"/>
  <c r="N83"/>
  <c r="O82"/>
  <c r="N82"/>
  <c r="O81"/>
  <c r="N81"/>
  <c r="O78"/>
  <c r="N78"/>
  <c r="O77"/>
  <c r="N77"/>
  <c r="O75"/>
  <c r="N75"/>
  <c r="O74"/>
  <c r="N74"/>
  <c r="O73"/>
  <c r="N73"/>
  <c r="O72"/>
  <c r="N72"/>
  <c r="O70"/>
  <c r="N70"/>
  <c r="O69"/>
  <c r="N69"/>
  <c r="O66"/>
  <c r="N66"/>
  <c r="O65"/>
  <c r="N65"/>
  <c r="O63"/>
  <c r="N63"/>
  <c r="O62"/>
  <c r="N62"/>
  <c r="O61"/>
  <c r="N61"/>
  <c r="O60"/>
  <c r="N60"/>
  <c r="O59"/>
  <c r="N59"/>
  <c r="O57"/>
  <c r="N57"/>
  <c r="O56"/>
  <c r="N56"/>
  <c r="O55"/>
  <c r="N55"/>
  <c r="O54"/>
  <c r="N54"/>
  <c r="O53"/>
  <c r="N53"/>
  <c r="O52"/>
  <c r="N52"/>
  <c r="O50"/>
  <c r="N50"/>
  <c r="O48"/>
  <c r="N48"/>
  <c r="O47"/>
  <c r="N47"/>
  <c r="O46"/>
  <c r="N46"/>
  <c r="O42"/>
  <c r="O41" s="1"/>
  <c r="O40" s="1"/>
  <c r="N42"/>
  <c r="N41"/>
  <c r="N40" s="1"/>
  <c r="O38"/>
  <c r="O37" s="1"/>
  <c r="H462"/>
  <c r="J462"/>
  <c r="L462"/>
  <c r="D462"/>
  <c r="O471"/>
  <c r="O472"/>
  <c r="O473"/>
  <c r="O474"/>
  <c r="O475"/>
  <c r="O476"/>
  <c r="O477"/>
  <c r="O478"/>
  <c r="O479"/>
  <c r="O480"/>
  <c r="O481"/>
  <c r="O482"/>
  <c r="O483"/>
  <c r="O484"/>
  <c r="O485"/>
  <c r="O486"/>
  <c r="O487"/>
  <c r="O488"/>
  <c r="O489"/>
  <c r="O490"/>
  <c r="O491"/>
  <c r="O492"/>
  <c r="O493"/>
  <c r="O494"/>
  <c r="O495"/>
  <c r="O496"/>
  <c r="O497"/>
  <c r="O498"/>
  <c r="O499"/>
  <c r="O500"/>
  <c r="O501"/>
  <c r="O502"/>
  <c r="O503"/>
  <c r="O504"/>
  <c r="O505"/>
  <c r="O506"/>
  <c r="O507"/>
  <c r="O508"/>
  <c r="O509"/>
  <c r="O470"/>
  <c r="N471"/>
  <c r="N472"/>
  <c r="N473"/>
  <c r="N474"/>
  <c r="N475"/>
  <c r="N476"/>
  <c r="N477"/>
  <c r="N478"/>
  <c r="N479"/>
  <c r="N480"/>
  <c r="N481"/>
  <c r="N482"/>
  <c r="N483"/>
  <c r="N484"/>
  <c r="N485"/>
  <c r="N486"/>
  <c r="N487"/>
  <c r="N488"/>
  <c r="N489"/>
  <c r="N490"/>
  <c r="N491"/>
  <c r="N492"/>
  <c r="N493"/>
  <c r="N494"/>
  <c r="N495"/>
  <c r="N496"/>
  <c r="N497"/>
  <c r="N498"/>
  <c r="N499"/>
  <c r="N500"/>
  <c r="N501"/>
  <c r="N502"/>
  <c r="N503"/>
  <c r="N504"/>
  <c r="N505"/>
  <c r="N506"/>
  <c r="N507"/>
  <c r="N508"/>
  <c r="N509"/>
  <c r="E510"/>
  <c r="F510"/>
  <c r="G510"/>
  <c r="H510"/>
  <c r="I510"/>
  <c r="J510"/>
  <c r="K510"/>
  <c r="L510"/>
  <c r="M510"/>
  <c r="D510"/>
  <c r="A43"/>
  <c r="A44"/>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O182" i="2"/>
  <c r="I179"/>
  <c r="I242"/>
  <c r="I257"/>
  <c r="I281"/>
  <c r="I294"/>
  <c r="N103" i="3"/>
  <c r="L102"/>
  <c r="N102" s="1"/>
  <c r="I60"/>
  <c r="O61"/>
  <c r="I239"/>
  <c r="O246"/>
  <c r="M239"/>
  <c r="K239"/>
  <c r="O240"/>
  <c r="I374" i="2"/>
  <c r="O374" s="1"/>
  <c r="O375"/>
  <c r="H374"/>
  <c r="N374"/>
  <c r="N375"/>
  <c r="L79" i="1"/>
  <c r="N125" i="2"/>
  <c r="O195"/>
  <c r="O102" i="3"/>
  <c r="L418" i="1"/>
  <c r="K138" i="2"/>
  <c r="E389"/>
  <c r="G310"/>
  <c r="O179" i="3"/>
  <c r="J127"/>
  <c r="F322"/>
  <c r="M374"/>
  <c r="M411"/>
  <c r="M385" s="1"/>
  <c r="O405"/>
  <c r="O315" i="1"/>
  <c r="F381"/>
  <c r="J418"/>
  <c r="D113" i="2"/>
  <c r="D130"/>
  <c r="F75"/>
  <c r="K127"/>
  <c r="D242"/>
  <c r="F294"/>
  <c r="O288"/>
  <c r="O390"/>
  <c r="H343"/>
  <c r="D322" i="3"/>
  <c r="G307"/>
  <c r="F194"/>
  <c r="M291"/>
  <c r="M194"/>
  <c r="M254"/>
  <c r="M278"/>
  <c r="M322"/>
  <c r="K322"/>
  <c r="O407"/>
  <c r="J176"/>
  <c r="N330"/>
  <c r="H307"/>
  <c r="N307" s="1"/>
  <c r="N356"/>
  <c r="J411"/>
  <c r="N405"/>
  <c r="K113" i="2"/>
  <c r="K130"/>
  <c r="O128"/>
  <c r="J37" i="3"/>
  <c r="N38"/>
  <c r="K340"/>
  <c r="O341"/>
  <c r="H371"/>
  <c r="N371" s="1"/>
  <c r="N372"/>
  <c r="H105" i="2"/>
  <c r="N106"/>
  <c r="L365"/>
  <c r="N366"/>
  <c r="O332" i="3"/>
  <c r="I340"/>
  <c r="I362"/>
  <c r="O356"/>
  <c r="I411"/>
  <c r="O422"/>
  <c r="O243" i="2"/>
  <c r="H325"/>
  <c r="H377"/>
  <c r="N378"/>
  <c r="I322" i="3"/>
  <c r="O323"/>
  <c r="H254"/>
  <c r="N272"/>
  <c r="N135" i="2"/>
  <c r="O221"/>
  <c r="O80" i="3"/>
  <c r="K194"/>
  <c r="O419" i="1"/>
  <c r="D389" i="2"/>
  <c r="K242"/>
  <c r="L385"/>
  <c r="N383" i="3"/>
  <c r="G154"/>
  <c r="M340"/>
  <c r="O114" i="1"/>
  <c r="N370"/>
  <c r="N319"/>
  <c r="J314"/>
  <c r="H124"/>
  <c r="M183"/>
  <c r="M246"/>
  <c r="M298"/>
  <c r="I298"/>
  <c r="I201"/>
  <c r="M104"/>
  <c r="D294" i="2"/>
  <c r="O315"/>
  <c r="M281"/>
  <c r="M179"/>
  <c r="O255"/>
  <c r="N307"/>
  <c r="N282"/>
  <c r="O195" i="3"/>
  <c r="O375"/>
  <c r="D127"/>
  <c r="F135"/>
  <c r="L60"/>
  <c r="G291"/>
  <c r="G254"/>
  <c r="G374"/>
  <c r="G340"/>
  <c r="K291"/>
  <c r="K176"/>
  <c r="O301"/>
  <c r="O288"/>
  <c r="I254"/>
  <c r="L194"/>
  <c r="L176"/>
  <c r="L239"/>
  <c r="N337"/>
  <c r="N326"/>
  <c r="N304"/>
  <c r="H291"/>
  <c r="L374"/>
  <c r="N407"/>
  <c r="N462" i="1"/>
  <c r="I307" i="3"/>
  <c r="O308"/>
  <c r="I386"/>
  <c r="I385" s="1"/>
  <c r="O387"/>
  <c r="O353" i="1"/>
  <c r="E138" i="2"/>
  <c r="E130"/>
  <c r="F120"/>
  <c r="L130"/>
  <c r="L120"/>
  <c r="M138"/>
  <c r="O88"/>
  <c r="D310"/>
  <c r="D281"/>
  <c r="G414"/>
  <c r="K257"/>
  <c r="O335"/>
  <c r="O425"/>
  <c r="N301"/>
  <c r="N275"/>
  <c r="N212"/>
  <c r="F72" i="3"/>
  <c r="N120"/>
  <c r="N111"/>
  <c r="N146"/>
  <c r="N64"/>
  <c r="M72"/>
  <c r="E340"/>
  <c r="E386"/>
  <c r="E411"/>
  <c r="G322"/>
  <c r="F340"/>
  <c r="F386"/>
  <c r="O330"/>
  <c r="O295"/>
  <c r="O282"/>
  <c r="O360"/>
  <c r="K386"/>
  <c r="K411"/>
  <c r="K385" s="1"/>
  <c r="O409"/>
  <c r="J254"/>
  <c r="J239"/>
  <c r="J194"/>
  <c r="H322"/>
  <c r="N375"/>
  <c r="N377"/>
  <c r="L386"/>
  <c r="L385"/>
  <c r="L411"/>
  <c r="J386"/>
  <c r="J385" s="1"/>
  <c r="H386"/>
  <c r="I154"/>
  <c r="O154" s="1"/>
  <c r="O155"/>
  <c r="O363"/>
  <c r="O412"/>
  <c r="O308" i="1"/>
  <c r="O286"/>
  <c r="O186"/>
  <c r="O192"/>
  <c r="M44"/>
  <c r="N390" i="2"/>
  <c r="L157"/>
  <c r="J130"/>
  <c r="J120"/>
  <c r="O103"/>
  <c r="O258"/>
  <c r="M385"/>
  <c r="O349"/>
  <c r="M414"/>
  <c r="N340"/>
  <c r="L281"/>
  <c r="L257"/>
  <c r="L242"/>
  <c r="N372"/>
  <c r="N246" i="3"/>
  <c r="N265"/>
  <c r="N341"/>
  <c r="O372"/>
  <c r="D135"/>
  <c r="L154"/>
  <c r="N125"/>
  <c r="M117"/>
  <c r="M97"/>
  <c r="O130"/>
  <c r="O103"/>
  <c r="E291"/>
  <c r="E254"/>
  <c r="D194"/>
  <c r="G278"/>
  <c r="G176"/>
  <c r="G362"/>
  <c r="F307"/>
  <c r="F176"/>
  <c r="F374"/>
  <c r="O369"/>
  <c r="O358"/>
  <c r="O346"/>
  <c r="J291"/>
  <c r="J278"/>
  <c r="H278"/>
  <c r="H176"/>
  <c r="L340"/>
  <c r="J374"/>
  <c r="J340"/>
  <c r="N379"/>
  <c r="D142" i="1"/>
  <c r="F285"/>
  <c r="J142"/>
  <c r="J141" s="1"/>
  <c r="K314"/>
  <c r="O236"/>
  <c r="O210"/>
  <c r="M161"/>
  <c r="I79"/>
  <c r="O71"/>
  <c r="D157" i="2"/>
  <c r="D100"/>
  <c r="F100"/>
  <c r="N118"/>
  <c r="N88"/>
  <c r="I100"/>
  <c r="G294"/>
  <c r="F179"/>
  <c r="O329"/>
  <c r="O338"/>
  <c r="M343"/>
  <c r="L414"/>
  <c r="D110" i="3"/>
  <c r="F60"/>
  <c r="G117"/>
  <c r="E239"/>
  <c r="D254"/>
  <c r="D374"/>
  <c r="D340"/>
  <c r="G194"/>
  <c r="F291"/>
  <c r="F254"/>
  <c r="F411"/>
  <c r="F385" s="1"/>
  <c r="N455"/>
  <c r="I291"/>
  <c r="I278"/>
  <c r="I176"/>
  <c r="M362"/>
  <c r="K362"/>
  <c r="O362" s="1"/>
  <c r="J322"/>
  <c r="H194"/>
  <c r="L362"/>
  <c r="H374"/>
  <c r="N374" s="1"/>
  <c r="I377" i="2"/>
  <c r="O378"/>
  <c r="I75"/>
  <c r="O76"/>
  <c r="O311"/>
  <c r="K310"/>
  <c r="L343"/>
  <c r="N359"/>
  <c r="H157"/>
  <c r="N158"/>
  <c r="H113"/>
  <c r="O131"/>
  <c r="O121"/>
  <c r="I63"/>
  <c r="E40"/>
  <c r="L197"/>
  <c r="O29" i="3"/>
  <c r="N113"/>
  <c r="N295" i="1"/>
  <c r="O268" i="2"/>
  <c r="O326"/>
  <c r="N51" i="1"/>
  <c r="O132"/>
  <c r="O202"/>
  <c r="O272"/>
  <c r="O330"/>
  <c r="G347"/>
  <c r="H261"/>
  <c r="J381"/>
  <c r="I285"/>
  <c r="I183"/>
  <c r="M347"/>
  <c r="M134"/>
  <c r="K109"/>
  <c r="I44"/>
  <c r="I43" s="1"/>
  <c r="O180" i="2"/>
  <c r="O193"/>
  <c r="E343"/>
  <c r="D343"/>
  <c r="D342" s="1"/>
  <c r="F242"/>
  <c r="K179"/>
  <c r="J63"/>
  <c r="N64"/>
  <c r="O285"/>
  <c r="O85" i="3"/>
  <c r="K72"/>
  <c r="M242" i="2"/>
  <c r="O242" s="1"/>
  <c r="O251"/>
  <c r="N128"/>
  <c r="H75"/>
  <c r="I138"/>
  <c r="O138" s="1"/>
  <c r="O149"/>
  <c r="O415"/>
  <c r="J389"/>
  <c r="J388" s="1"/>
  <c r="N408"/>
  <c r="O111" i="3"/>
  <c r="D179" i="2"/>
  <c r="G325"/>
  <c r="N122" i="3"/>
  <c r="O45" i="1"/>
  <c r="N305"/>
  <c r="K44"/>
  <c r="N131" i="2"/>
  <c r="O158"/>
  <c r="J75"/>
  <c r="E197"/>
  <c r="O92" i="1"/>
  <c r="N184"/>
  <c r="N379"/>
  <c r="N412"/>
  <c r="K183"/>
  <c r="K134"/>
  <c r="I67"/>
  <c r="O41" i="2"/>
  <c r="O114"/>
  <c r="N295"/>
  <c r="N344"/>
  <c r="J138"/>
  <c r="J137" s="1"/>
  <c r="N98"/>
  <c r="N60"/>
  <c r="H40"/>
  <c r="H154" i="3"/>
  <c r="E63" i="2"/>
  <c r="E32"/>
  <c r="G138"/>
  <c r="G120"/>
  <c r="M113"/>
  <c r="M75"/>
  <c r="M40"/>
  <c r="K63"/>
  <c r="E377"/>
  <c r="E365"/>
  <c r="E342" s="1"/>
  <c r="D377"/>
  <c r="D365"/>
  <c r="G179"/>
  <c r="M310"/>
  <c r="H179"/>
  <c r="E127" i="3"/>
  <c r="O118"/>
  <c r="I117"/>
  <c r="G75" i="2"/>
  <c r="H138"/>
  <c r="H130"/>
  <c r="H120"/>
  <c r="N120" s="1"/>
  <c r="I130"/>
  <c r="I120"/>
  <c r="E257"/>
  <c r="E179"/>
  <c r="D257"/>
  <c r="K294"/>
  <c r="K389"/>
  <c r="J242"/>
  <c r="F37" i="3"/>
  <c r="L117"/>
  <c r="L29"/>
  <c r="J117"/>
  <c r="H117"/>
  <c r="N117" s="1"/>
  <c r="N106"/>
  <c r="N42"/>
  <c r="K127"/>
  <c r="O127" s="1"/>
  <c r="O51"/>
  <c r="N155"/>
  <c r="I37"/>
  <c r="O38"/>
  <c r="K197" i="2"/>
  <c r="I389"/>
  <c r="H294"/>
  <c r="H365"/>
  <c r="F117" i="3"/>
  <c r="F97"/>
  <c r="L110"/>
  <c r="L72"/>
  <c r="H72"/>
  <c r="N44"/>
  <c r="K135"/>
  <c r="K134" s="1"/>
  <c r="K60"/>
  <c r="O165"/>
  <c r="O98"/>
  <c r="I97"/>
  <c r="K325" i="2"/>
  <c r="K281"/>
  <c r="L325"/>
  <c r="L377"/>
  <c r="L389"/>
  <c r="L388" s="1"/>
  <c r="J414"/>
  <c r="D37" i="3"/>
  <c r="E135"/>
  <c r="E60"/>
  <c r="G110"/>
  <c r="G72"/>
  <c r="J110"/>
  <c r="J109" s="1"/>
  <c r="J72"/>
  <c r="N115"/>
  <c r="N107"/>
  <c r="N100"/>
  <c r="I127"/>
  <c r="O386"/>
  <c r="I137" i="2"/>
  <c r="H298" i="1"/>
  <c r="O262"/>
  <c r="J310" i="2"/>
  <c r="N311"/>
  <c r="L97" i="3"/>
  <c r="N97" s="1"/>
  <c r="N98"/>
  <c r="O255" i="1"/>
  <c r="I246"/>
  <c r="I109" i="2"/>
  <c r="O109" s="1"/>
  <c r="O110"/>
  <c r="O106"/>
  <c r="N308" i="1"/>
  <c r="L393"/>
  <c r="L392"/>
  <c r="N92"/>
  <c r="O127"/>
  <c r="K79"/>
  <c r="O408" i="2"/>
  <c r="H242"/>
  <c r="N242"/>
  <c r="I124" i="3"/>
  <c r="H285" i="1"/>
  <c r="J393"/>
  <c r="J392"/>
  <c r="F40" i="2"/>
  <c r="N335"/>
  <c r="J281"/>
  <c r="K37" i="3"/>
  <c r="I343" i="2"/>
  <c r="M63"/>
  <c r="I381" i="1"/>
  <c r="N330"/>
  <c r="O105"/>
  <c r="N76" i="2"/>
  <c r="M377"/>
  <c r="N128" i="3"/>
  <c r="O368" i="2"/>
  <c r="L138"/>
  <c r="L137" s="1"/>
  <c r="N272" i="1"/>
  <c r="H135" i="3"/>
  <c r="J179" i="2"/>
  <c r="L314" i="1"/>
  <c r="N315"/>
  <c r="J389"/>
  <c r="N414"/>
  <c r="O139"/>
  <c r="O120"/>
  <c r="N120"/>
  <c r="I261"/>
  <c r="O279"/>
  <c r="H281" i="2"/>
  <c r="N291"/>
  <c r="J79" i="1"/>
  <c r="N87"/>
  <c r="O292"/>
  <c r="K285"/>
  <c r="K124"/>
  <c r="K116" s="1"/>
  <c r="O125"/>
  <c r="M37" i="3"/>
  <c r="H257" i="2"/>
  <c r="J325"/>
  <c r="N325" s="1"/>
  <c r="O372"/>
  <c r="O64" i="3"/>
  <c r="J377" i="2"/>
  <c r="N377" s="1"/>
  <c r="J257"/>
  <c r="L179"/>
  <c r="I393" i="1"/>
  <c r="I392" s="1"/>
  <c r="H67"/>
  <c r="N101" i="2"/>
  <c r="N114"/>
  <c r="J197"/>
  <c r="J178" s="1"/>
  <c r="I135" i="3"/>
  <c r="I134" s="1"/>
  <c r="J294" i="2"/>
  <c r="N363"/>
  <c r="H418" i="1"/>
  <c r="N418" s="1"/>
  <c r="L246"/>
  <c r="J369"/>
  <c r="I418"/>
  <c r="M124"/>
  <c r="O102"/>
  <c r="O80"/>
  <c r="G197" i="2"/>
  <c r="O73" i="3"/>
  <c r="K343" i="2"/>
  <c r="O344"/>
  <c r="N289" i="1"/>
  <c r="J261"/>
  <c r="O337"/>
  <c r="O259"/>
  <c r="O216"/>
  <c r="M67"/>
  <c r="I124"/>
  <c r="O124" s="1"/>
  <c r="I104"/>
  <c r="F32" i="2"/>
  <c r="O139"/>
  <c r="O83"/>
  <c r="O301"/>
  <c r="L294"/>
  <c r="E29" i="3"/>
  <c r="N315" i="2"/>
  <c r="H310"/>
  <c r="N310"/>
  <c r="N386"/>
  <c r="H385"/>
  <c r="H342" s="1"/>
  <c r="G418" i="1"/>
  <c r="H79"/>
  <c r="O295"/>
  <c r="O251"/>
  <c r="I369"/>
  <c r="M36"/>
  <c r="O153"/>
  <c r="I117"/>
  <c r="O117" s="1"/>
  <c r="O125" i="2"/>
  <c r="O67"/>
  <c r="D325"/>
  <c r="M197"/>
  <c r="L127" i="3"/>
  <c r="O128"/>
  <c r="O95"/>
  <c r="I72"/>
  <c r="O72" s="1"/>
  <c r="E325" i="2"/>
  <c r="E414"/>
  <c r="E388" s="1"/>
  <c r="N232"/>
  <c r="E154" i="3"/>
  <c r="G127"/>
  <c r="G60"/>
  <c r="J60"/>
  <c r="N80"/>
  <c r="N69"/>
  <c r="N57"/>
  <c r="F63" i="2"/>
  <c r="D197"/>
  <c r="D414"/>
  <c r="O333"/>
  <c r="K377"/>
  <c r="O377" s="1"/>
  <c r="D154" i="3"/>
  <c r="D134" s="1"/>
  <c r="D72"/>
  <c r="G37"/>
  <c r="N165"/>
  <c r="O120"/>
  <c r="O105" i="2"/>
  <c r="N281"/>
  <c r="N236" i="1"/>
  <c r="K389"/>
  <c r="K161"/>
  <c r="E75" i="2"/>
  <c r="G113"/>
  <c r="G112"/>
  <c r="G63"/>
  <c r="N54"/>
  <c r="O95"/>
  <c r="E281"/>
  <c r="F377"/>
  <c r="I325"/>
  <c r="O188"/>
  <c r="I385"/>
  <c r="O385" s="1"/>
  <c r="O386"/>
  <c r="M389"/>
  <c r="O389"/>
  <c r="M388"/>
  <c r="N326"/>
  <c r="N180"/>
  <c r="J365"/>
  <c r="N365" s="1"/>
  <c r="N349"/>
  <c r="O133"/>
  <c r="O116"/>
  <c r="O60"/>
  <c r="O47"/>
  <c r="E242"/>
  <c r="G377"/>
  <c r="G389"/>
  <c r="G388" s="1"/>
  <c r="F414"/>
  <c r="O186"/>
  <c r="O382"/>
  <c r="I365"/>
  <c r="I414"/>
  <c r="N249"/>
  <c r="N277"/>
  <c r="N188"/>
  <c r="D117" i="3"/>
  <c r="D109" s="1"/>
  <c r="E117"/>
  <c r="G134"/>
  <c r="N118"/>
  <c r="N95"/>
  <c r="K124"/>
  <c r="O125"/>
  <c r="O113"/>
  <c r="I106"/>
  <c r="O106" s="1"/>
  <c r="O107"/>
  <c r="O335"/>
  <c r="O292"/>
  <c r="K254"/>
  <c r="O252"/>
  <c r="L291"/>
  <c r="N295"/>
  <c r="N369"/>
  <c r="H362"/>
  <c r="E110"/>
  <c r="E109" s="1"/>
  <c r="F127"/>
  <c r="G97"/>
  <c r="J154"/>
  <c r="J134" s="1"/>
  <c r="N136"/>
  <c r="N92"/>
  <c r="N51"/>
  <c r="N37"/>
  <c r="D291"/>
  <c r="O229"/>
  <c r="I194"/>
  <c r="O194"/>
  <c r="O379"/>
  <c r="I374"/>
  <c r="O365"/>
  <c r="N288"/>
  <c r="N248"/>
  <c r="N229"/>
  <c r="M110"/>
  <c r="M109"/>
  <c r="O136"/>
  <c r="O115"/>
  <c r="I110"/>
  <c r="I109"/>
  <c r="O92"/>
  <c r="O57"/>
  <c r="O44"/>
  <c r="I29"/>
  <c r="E322"/>
  <c r="E176"/>
  <c r="D278"/>
  <c r="G411"/>
  <c r="F278"/>
  <c r="F362"/>
  <c r="F339" s="1"/>
  <c r="K278"/>
  <c r="K175" s="1"/>
  <c r="O337"/>
  <c r="O326"/>
  <c r="O244"/>
  <c r="O183"/>
  <c r="O371"/>
  <c r="L322"/>
  <c r="N322" s="1"/>
  <c r="L254"/>
  <c r="L278"/>
  <c r="N335"/>
  <c r="N285"/>
  <c r="H239"/>
  <c r="N365"/>
  <c r="O365" i="2"/>
  <c r="N198"/>
  <c r="O198"/>
  <c r="N294"/>
  <c r="I388"/>
  <c r="O134" i="1"/>
  <c r="I175" i="3"/>
  <c r="O110"/>
  <c r="N154"/>
  <c r="O79" i="1"/>
  <c r="O340" i="3"/>
  <c r="F36"/>
  <c r="O281" i="2"/>
  <c r="D117" i="1"/>
  <c r="E285"/>
  <c r="E381"/>
  <c r="E369"/>
  <c r="G393"/>
  <c r="G392" s="1"/>
  <c r="G79"/>
  <c r="J285"/>
  <c r="J201"/>
  <c r="H246"/>
  <c r="N216"/>
  <c r="H183"/>
  <c r="N363"/>
  <c r="M285"/>
  <c r="O285" s="1"/>
  <c r="J183"/>
  <c r="N247"/>
  <c r="H381"/>
  <c r="N381" s="1"/>
  <c r="N186"/>
  <c r="N110"/>
  <c r="H369"/>
  <c r="N394"/>
  <c r="H134"/>
  <c r="H347"/>
  <c r="H346" s="1"/>
  <c r="N143"/>
  <c r="D183"/>
  <c r="D79"/>
  <c r="E329"/>
  <c r="F183"/>
  <c r="F369"/>
  <c r="F124"/>
  <c r="G117"/>
  <c r="N286"/>
  <c r="J246"/>
  <c r="N246" s="1"/>
  <c r="N333"/>
  <c r="N372"/>
  <c r="N71"/>
  <c r="N162"/>
  <c r="N68"/>
  <c r="O289"/>
  <c r="O394"/>
  <c r="O162"/>
  <c r="I113" i="2"/>
  <c r="H389"/>
  <c r="N49" i="1"/>
  <c r="M329"/>
  <c r="M261"/>
  <c r="O199"/>
  <c r="O183" s="1"/>
  <c r="O429"/>
  <c r="O107"/>
  <c r="O135"/>
  <c r="I36"/>
  <c r="F113" i="2"/>
  <c r="N133"/>
  <c r="H109"/>
  <c r="N110"/>
  <c r="N95"/>
  <c r="N41"/>
  <c r="N40" s="1"/>
  <c r="O275"/>
  <c r="O229"/>
  <c r="N258"/>
  <c r="N193"/>
  <c r="N382"/>
  <c r="E120"/>
  <c r="F130"/>
  <c r="F112" s="1"/>
  <c r="L100"/>
  <c r="N100" s="1"/>
  <c r="N168"/>
  <c r="N123"/>
  <c r="K157"/>
  <c r="O101"/>
  <c r="G257"/>
  <c r="G365"/>
  <c r="F197"/>
  <c r="F343"/>
  <c r="O304"/>
  <c r="O277"/>
  <c r="I197"/>
  <c r="O197" s="1"/>
  <c r="O361"/>
  <c r="N338"/>
  <c r="N333"/>
  <c r="N247"/>
  <c r="N221"/>
  <c r="H197"/>
  <c r="J343"/>
  <c r="J342"/>
  <c r="J436" s="1"/>
  <c r="H110" i="3"/>
  <c r="N110" s="1"/>
  <c r="H60"/>
  <c r="N60" s="1"/>
  <c r="N61"/>
  <c r="D60"/>
  <c r="E72"/>
  <c r="F154"/>
  <c r="F134" s="1"/>
  <c r="O122"/>
  <c r="D411"/>
  <c r="K374"/>
  <c r="K339" s="1"/>
  <c r="N179"/>
  <c r="H340"/>
  <c r="N340" s="1"/>
  <c r="J29"/>
  <c r="N132"/>
  <c r="H127"/>
  <c r="N127" s="1"/>
  <c r="H37"/>
  <c r="M60"/>
  <c r="M29"/>
  <c r="O69"/>
  <c r="O146"/>
  <c r="E194"/>
  <c r="E374"/>
  <c r="E362"/>
  <c r="E339"/>
  <c r="F239"/>
  <c r="F175"/>
  <c r="M307"/>
  <c r="O307"/>
  <c r="K307"/>
  <c r="O272"/>
  <c r="O192"/>
  <c r="O176"/>
  <c r="O304"/>
  <c r="O209"/>
  <c r="N292"/>
  <c r="N190"/>
  <c r="N177"/>
  <c r="J362"/>
  <c r="N362"/>
  <c r="H109"/>
  <c r="K137" i="2"/>
  <c r="J339" i="3"/>
  <c r="O113" i="2"/>
  <c r="I112"/>
  <c r="H39"/>
  <c r="O374" i="3"/>
  <c r="H411"/>
  <c r="H385" s="1"/>
  <c r="H414" i="2"/>
  <c r="N414" s="1"/>
  <c r="N411" i="3"/>
  <c r="D178" i="2"/>
  <c r="O254" i="3"/>
  <c r="I36"/>
  <c r="O161" i="1"/>
  <c r="K141"/>
  <c r="N343" i="2"/>
  <c r="J36" i="3"/>
  <c r="J174" s="1"/>
  <c r="I116" i="1"/>
  <c r="O343" i="2"/>
  <c r="M109" i="1"/>
  <c r="O110"/>
  <c r="O142"/>
  <c r="O63" i="2"/>
  <c r="N386" i="3"/>
  <c r="E347" i="1"/>
  <c r="E79"/>
  <c r="O348"/>
  <c r="H339" i="3"/>
  <c r="N45" i="1"/>
  <c r="N210"/>
  <c r="I342" i="2"/>
  <c r="K381" i="1"/>
  <c r="N79"/>
  <c r="O118"/>
  <c r="I347"/>
  <c r="N299"/>
  <c r="N130" i="2"/>
  <c r="K347" i="1"/>
  <c r="N194" i="3"/>
  <c r="O291"/>
  <c r="L339"/>
  <c r="M339"/>
  <c r="O322"/>
  <c r="E261" i="1"/>
  <c r="E201"/>
  <c r="F104"/>
  <c r="L329"/>
  <c r="L201"/>
  <c r="N202"/>
  <c r="N314"/>
  <c r="N281"/>
  <c r="L161"/>
  <c r="L134"/>
  <c r="N134" s="1"/>
  <c r="N102"/>
  <c r="M201"/>
  <c r="K329"/>
  <c r="O281"/>
  <c r="K261"/>
  <c r="O261" s="1"/>
  <c r="K201"/>
  <c r="M381"/>
  <c r="O389"/>
  <c r="O382"/>
  <c r="O131"/>
  <c r="F389" i="2"/>
  <c r="F388"/>
  <c r="M325"/>
  <c r="O325"/>
  <c r="M294"/>
  <c r="O294"/>
  <c r="O298"/>
  <c r="F39"/>
  <c r="N510" i="1"/>
  <c r="O60" i="3"/>
  <c r="N390" i="1"/>
  <c r="N257" i="2"/>
  <c r="D141" i="1"/>
  <c r="L36" i="3"/>
  <c r="N105" i="2"/>
  <c r="D285" i="1"/>
  <c r="D134"/>
  <c r="F44"/>
  <c r="N192"/>
  <c r="O299"/>
  <c r="K298"/>
  <c r="O298"/>
  <c r="O370"/>
  <c r="O404"/>
  <c r="H137" i="2"/>
  <c r="N137" s="1"/>
  <c r="H134" i="3"/>
  <c r="N72" i="2"/>
  <c r="N157"/>
  <c r="E385" i="3"/>
  <c r="E137" i="2"/>
  <c r="D388"/>
  <c r="D436" s="1"/>
  <c r="O239" i="3"/>
  <c r="F142" i="1"/>
  <c r="F141" s="1"/>
  <c r="J329"/>
  <c r="J298"/>
  <c r="N302"/>
  <c r="N337"/>
  <c r="N367"/>
  <c r="J131"/>
  <c r="N131" s="1"/>
  <c r="N132"/>
  <c r="M314"/>
  <c r="O68"/>
  <c r="K67"/>
  <c r="O67"/>
  <c r="O137"/>
  <c r="O113"/>
  <c r="O135" i="2"/>
  <c r="M130"/>
  <c r="O130" s="1"/>
  <c r="O45"/>
  <c r="O40" s="1"/>
  <c r="I40"/>
  <c r="I39" s="1"/>
  <c r="F347" i="1"/>
  <c r="G329"/>
  <c r="G381"/>
  <c r="L261"/>
  <c r="N261" s="1"/>
  <c r="N378"/>
  <c r="N429"/>
  <c r="L117"/>
  <c r="J44"/>
  <c r="N125"/>
  <c r="J124"/>
  <c r="N124"/>
  <c r="O438"/>
  <c r="O414"/>
  <c r="J113" i="2"/>
  <c r="O510" i="1"/>
  <c r="E246"/>
  <c r="E117"/>
  <c r="F201"/>
  <c r="G161"/>
  <c r="L285"/>
  <c r="N285" s="1"/>
  <c r="H329"/>
  <c r="N329" s="1"/>
  <c r="N262"/>
  <c r="N197"/>
  <c r="L347"/>
  <c r="N348"/>
  <c r="L67"/>
  <c r="H161"/>
  <c r="N107"/>
  <c r="O333"/>
  <c r="G281" i="2"/>
  <c r="N127"/>
  <c r="H32"/>
  <c r="K75"/>
  <c r="O123"/>
  <c r="L75"/>
  <c r="L39" s="1"/>
  <c r="L32"/>
  <c r="O168"/>
  <c r="M157"/>
  <c r="M137" s="1"/>
  <c r="O137" s="1"/>
  <c r="E294"/>
  <c r="E178" s="1"/>
  <c r="G242"/>
  <c r="F325"/>
  <c r="F257"/>
  <c r="F178" s="1"/>
  <c r="K414"/>
  <c r="O414" s="1"/>
  <c r="N298" i="3"/>
  <c r="D176"/>
  <c r="D29"/>
  <c r="F29"/>
  <c r="D239"/>
  <c r="N274"/>
  <c r="D97"/>
  <c r="D36"/>
  <c r="G239"/>
  <c r="G175"/>
  <c r="N124"/>
  <c r="O157" i="2"/>
  <c r="J112"/>
  <c r="N113"/>
  <c r="D175" i="3"/>
  <c r="O381" i="1"/>
  <c r="N339" i="3"/>
  <c r="O109" i="1"/>
  <c r="M43"/>
  <c r="G178" i="2"/>
  <c r="L116" i="1"/>
  <c r="K388" i="2"/>
  <c r="I346" i="1"/>
  <c r="O347"/>
  <c r="N75" i="2"/>
  <c r="H141" i="1"/>
  <c r="N161"/>
  <c r="J116"/>
  <c r="O388" i="2"/>
  <c r="N389" l="1"/>
  <c r="H388"/>
  <c r="N388" s="1"/>
  <c r="H36" i="3"/>
  <c r="M36"/>
  <c r="E134"/>
  <c r="N197" i="2"/>
  <c r="H178"/>
  <c r="N239" i="3"/>
  <c r="H175"/>
  <c r="J182" i="1"/>
  <c r="M182"/>
  <c r="D174" i="3"/>
  <c r="E436" i="2"/>
  <c r="D459" s="1"/>
  <c r="K342"/>
  <c r="K436" s="1"/>
  <c r="J459" s="1"/>
  <c r="O382" i="3"/>
  <c r="K36"/>
  <c r="G109"/>
  <c r="O97"/>
  <c r="O37"/>
  <c r="N138" i="2"/>
  <c r="M39"/>
  <c r="L342"/>
  <c r="F433" i="3"/>
  <c r="N278"/>
  <c r="N291"/>
  <c r="L175"/>
  <c r="L433" s="1"/>
  <c r="I178" i="2"/>
  <c r="D246" i="1"/>
  <c r="D201"/>
  <c r="E298"/>
  <c r="E44"/>
  <c r="E36"/>
  <c r="F261"/>
  <c r="F246"/>
  <c r="F182" s="1"/>
  <c r="F440" s="1"/>
  <c r="F346"/>
  <c r="F393"/>
  <c r="F392" s="1"/>
  <c r="F67"/>
  <c r="F43" s="1"/>
  <c r="F36"/>
  <c r="G261"/>
  <c r="G201"/>
  <c r="G369"/>
  <c r="G346" s="1"/>
  <c r="G134"/>
  <c r="G124"/>
  <c r="L298"/>
  <c r="N298" s="1"/>
  <c r="N292"/>
  <c r="N251"/>
  <c r="H201"/>
  <c r="N389"/>
  <c r="L141"/>
  <c r="N141" s="1"/>
  <c r="L36"/>
  <c r="N127"/>
  <c r="J67"/>
  <c r="N67" s="1"/>
  <c r="O302"/>
  <c r="O384"/>
  <c r="O372"/>
  <c r="N32" i="2"/>
  <c r="D32"/>
  <c r="O118"/>
  <c r="O72"/>
  <c r="K40"/>
  <c r="K39" s="1"/>
  <c r="K177" s="1"/>
  <c r="K437" s="1"/>
  <c r="F365"/>
  <c r="M257"/>
  <c r="M178" s="1"/>
  <c r="O307"/>
  <c r="N434"/>
  <c r="N85" i="3"/>
  <c r="D386"/>
  <c r="O279"/>
  <c r="O255"/>
  <c r="O218"/>
  <c r="N323"/>
  <c r="N185"/>
  <c r="N176" s="1"/>
  <c r="N412"/>
  <c r="N397"/>
  <c r="E346" i="1"/>
  <c r="E175" i="3"/>
  <c r="E433" s="1"/>
  <c r="D385"/>
  <c r="F342" i="2"/>
  <c r="N109"/>
  <c r="O179"/>
  <c r="G36" i="3"/>
  <c r="L178" i="2"/>
  <c r="M342"/>
  <c r="N72" i="3"/>
  <c r="N36" s="1"/>
  <c r="L109"/>
  <c r="N109" s="1"/>
  <c r="K178" i="2"/>
  <c r="H112"/>
  <c r="O310"/>
  <c r="E39"/>
  <c r="O278" i="3"/>
  <c r="O100" i="2"/>
  <c r="G339" i="3"/>
  <c r="J175"/>
  <c r="J433" s="1"/>
  <c r="J434" s="1"/>
  <c r="N254"/>
  <c r="O411"/>
  <c r="I339"/>
  <c r="D112" i="2"/>
  <c r="D261" i="1"/>
  <c r="D381"/>
  <c r="D347"/>
  <c r="D418"/>
  <c r="D393"/>
  <c r="D124"/>
  <c r="D67"/>
  <c r="D44"/>
  <c r="E183"/>
  <c r="E418"/>
  <c r="E393"/>
  <c r="E161"/>
  <c r="E141" s="1"/>
  <c r="E134"/>
  <c r="E124"/>
  <c r="E116" s="1"/>
  <c r="F329"/>
  <c r="F134"/>
  <c r="F79"/>
  <c r="G246"/>
  <c r="G142"/>
  <c r="G141" s="1"/>
  <c r="G104"/>
  <c r="G67"/>
  <c r="N225"/>
  <c r="N339"/>
  <c r="N233"/>
  <c r="N190"/>
  <c r="L369"/>
  <c r="L346" s="1"/>
  <c r="J347"/>
  <c r="N384"/>
  <c r="N376"/>
  <c r="N365"/>
  <c r="N416"/>
  <c r="H393"/>
  <c r="N122"/>
  <c r="N105"/>
  <c r="N76"/>
  <c r="L44"/>
  <c r="N129"/>
  <c r="J104"/>
  <c r="N80"/>
  <c r="H117"/>
  <c r="N113"/>
  <c r="H104"/>
  <c r="N64"/>
  <c r="N44" s="1"/>
  <c r="H44"/>
  <c r="H43" s="1"/>
  <c r="O339"/>
  <c r="O311"/>
  <c r="O344"/>
  <c r="O253"/>
  <c r="K246"/>
  <c r="O246" s="1"/>
  <c r="O342"/>
  <c r="I329"/>
  <c r="O329" s="1"/>
  <c r="I314"/>
  <c r="I182" s="1"/>
  <c r="M369"/>
  <c r="M346" s="1"/>
  <c r="O386"/>
  <c r="K369"/>
  <c r="O363"/>
  <c r="O378"/>
  <c r="M418"/>
  <c r="M392" s="1"/>
  <c r="K418"/>
  <c r="O418" s="1"/>
  <c r="K393"/>
  <c r="O172"/>
  <c r="O87"/>
  <c r="O76"/>
  <c r="O122"/>
  <c r="K104"/>
  <c r="K43" s="1"/>
  <c r="O58"/>
  <c r="O44" s="1"/>
  <c r="D138" i="2"/>
  <c r="D137" s="1"/>
  <c r="D75"/>
  <c r="D39" s="1"/>
  <c r="D177" s="1"/>
  <c r="D437" s="1"/>
  <c r="E113"/>
  <c r="E112" s="1"/>
  <c r="F157"/>
  <c r="F137" s="1"/>
  <c r="F177" s="1"/>
  <c r="G157"/>
  <c r="G137" s="1"/>
  <c r="G40"/>
  <c r="N116"/>
  <c r="N83"/>
  <c r="M120"/>
  <c r="K120"/>
  <c r="K112" s="1"/>
  <c r="O98"/>
  <c r="I32"/>
  <c r="I177" s="1"/>
  <c r="I437" s="1"/>
  <c r="G343"/>
  <c r="G342" s="1"/>
  <c r="G436" s="1"/>
  <c r="O212"/>
  <c r="O232"/>
  <c r="O291"/>
  <c r="N329"/>
  <c r="N268"/>
  <c r="N243"/>
  <c r="N182"/>
  <c r="N288"/>
  <c r="N186"/>
  <c r="N368"/>
  <c r="N425"/>
  <c r="N412"/>
  <c r="E97" i="3"/>
  <c r="E37"/>
  <c r="E36" s="1"/>
  <c r="E174" s="1"/>
  <c r="E434" s="1"/>
  <c r="F110"/>
  <c r="F109" s="1"/>
  <c r="F174" s="1"/>
  <c r="F434" s="1"/>
  <c r="L135"/>
  <c r="N135" s="1"/>
  <c r="H29"/>
  <c r="H174" s="1"/>
  <c r="M135"/>
  <c r="K117"/>
  <c r="D362"/>
  <c r="D339" s="1"/>
  <c r="D433" s="1"/>
  <c r="D456" s="1"/>
  <c r="G386"/>
  <c r="G385" s="1"/>
  <c r="G433" s="1"/>
  <c r="F456" s="1"/>
  <c r="O377"/>
  <c r="O397"/>
  <c r="N209"/>
  <c r="N342" i="2"/>
  <c r="H436"/>
  <c r="I433" i="3"/>
  <c r="O385"/>
  <c r="O178" i="2"/>
  <c r="I436"/>
  <c r="H182" i="1"/>
  <c r="N201"/>
  <c r="O36" i="3"/>
  <c r="K433"/>
  <c r="D182" i="1"/>
  <c r="E43"/>
  <c r="E181" s="1"/>
  <c r="F116"/>
  <c r="G182"/>
  <c r="G116"/>
  <c r="G43"/>
  <c r="G36"/>
  <c r="N109"/>
  <c r="N385" i="3"/>
  <c r="H433"/>
  <c r="H456" s="1"/>
  <c r="I174"/>
  <c r="M436" i="2"/>
  <c r="O342"/>
  <c r="H177"/>
  <c r="N112"/>
  <c r="J346" i="1"/>
  <c r="N347"/>
  <c r="N393"/>
  <c r="H392"/>
  <c r="O436" i="2"/>
  <c r="L177"/>
  <c r="F436"/>
  <c r="G440" i="1"/>
  <c r="L436" i="2"/>
  <c r="L459" s="1"/>
  <c r="N175" i="3"/>
  <c r="O339"/>
  <c r="O36" i="1"/>
  <c r="D346"/>
  <c r="D392"/>
  <c r="D116"/>
  <c r="D43"/>
  <c r="D36"/>
  <c r="D181" s="1"/>
  <c r="E182"/>
  <c r="E392"/>
  <c r="E440" s="1"/>
  <c r="N183"/>
  <c r="O201"/>
  <c r="L183"/>
  <c r="L182" s="1"/>
  <c r="N172"/>
  <c r="N142"/>
  <c r="N135"/>
  <c r="N99"/>
  <c r="M116"/>
  <c r="M181" s="1"/>
  <c r="N63" i="2"/>
  <c r="N39" s="1"/>
  <c r="O127"/>
  <c r="I440" i="1"/>
  <c r="H434" i="3"/>
  <c r="O75" i="2"/>
  <c r="O39" s="1"/>
  <c r="M112"/>
  <c r="O112" s="1"/>
  <c r="N385"/>
  <c r="L104" i="1"/>
  <c r="N104" s="1"/>
  <c r="N137"/>
  <c r="K36"/>
  <c r="K181" s="1"/>
  <c r="I141"/>
  <c r="O141" s="1"/>
  <c r="G39" i="2"/>
  <c r="N29" i="3"/>
  <c r="O390" i="1"/>
  <c r="J40" i="2"/>
  <c r="J39" s="1"/>
  <c r="J177" s="1"/>
  <c r="J437" s="1"/>
  <c r="G29" i="3"/>
  <c r="G174" s="1"/>
  <c r="N36" i="1"/>
  <c r="N67" i="2"/>
  <c r="M176" i="3"/>
  <c r="M175" s="1"/>
  <c r="M433" s="1"/>
  <c r="M134" l="1"/>
  <c r="O134" s="1"/>
  <c r="O135"/>
  <c r="O369" i="1"/>
  <c r="K346"/>
  <c r="G434" i="3"/>
  <c r="G177" i="2"/>
  <c r="G437" s="1"/>
  <c r="N43" i="1"/>
  <c r="F181"/>
  <c r="F441" s="1"/>
  <c r="M440"/>
  <c r="M441" s="1"/>
  <c r="N369"/>
  <c r="L134" i="3"/>
  <c r="N134" s="1"/>
  <c r="J43" i="1"/>
  <c r="J181" s="1"/>
  <c r="N178" i="2"/>
  <c r="N436" s="1"/>
  <c r="N459" s="1"/>
  <c r="O257"/>
  <c r="K182" i="1"/>
  <c r="O117" i="3"/>
  <c r="K109"/>
  <c r="O393" i="1"/>
  <c r="K392"/>
  <c r="O392" s="1"/>
  <c r="N117"/>
  <c r="H116"/>
  <c r="N116" s="1"/>
  <c r="L440"/>
  <c r="L463" s="1"/>
  <c r="J456" i="3"/>
  <c r="N179" i="2"/>
  <c r="H181" i="1"/>
  <c r="E177" i="2"/>
  <c r="E437" s="1"/>
  <c r="O120"/>
  <c r="O104" i="1"/>
  <c r="O43" s="1"/>
  <c r="O182"/>
  <c r="O314"/>
  <c r="L174" i="3"/>
  <c r="L434" s="1"/>
  <c r="L456"/>
  <c r="N346" i="1"/>
  <c r="J440"/>
  <c r="H437" i="2"/>
  <c r="N177"/>
  <c r="N437" s="1"/>
  <c r="L43" i="1"/>
  <c r="L181" s="1"/>
  <c r="L441" s="1"/>
  <c r="F459" i="2"/>
  <c r="F437"/>
  <c r="N433" i="3"/>
  <c r="E441" i="1"/>
  <c r="M177" i="2"/>
  <c r="O116" i="1"/>
  <c r="N182"/>
  <c r="N392"/>
  <c r="H440"/>
  <c r="I434" i="3"/>
  <c r="D440" i="1"/>
  <c r="D463" s="1"/>
  <c r="O175" i="3"/>
  <c r="L437" i="2"/>
  <c r="G181" i="1"/>
  <c r="G441" s="1"/>
  <c r="F463"/>
  <c r="I181"/>
  <c r="D434" i="3"/>
  <c r="O433"/>
  <c r="H459" i="2"/>
  <c r="O109" i="3" l="1"/>
  <c r="K174"/>
  <c r="N440" i="1"/>
  <c r="K440"/>
  <c r="K441" s="1"/>
  <c r="O346"/>
  <c r="O440" s="1"/>
  <c r="J463"/>
  <c r="N174" i="3"/>
  <c r="M174"/>
  <c r="M434" s="1"/>
  <c r="O181" i="1"/>
  <c r="O441" s="1"/>
  <c r="I441"/>
  <c r="H463"/>
  <c r="H441"/>
  <c r="M437" i="2"/>
  <c r="O177"/>
  <c r="O437" s="1"/>
  <c r="N456" i="3"/>
  <c r="N434"/>
  <c r="N181" i="1"/>
  <c r="N441" s="1"/>
  <c r="D441"/>
  <c r="J441"/>
  <c r="N463" l="1"/>
  <c r="K434" i="3"/>
  <c r="O174"/>
  <c r="O434" s="1"/>
</calcChain>
</file>

<file path=xl/comments1.xml><?xml version="1.0" encoding="utf-8"?>
<comments xmlns="http://schemas.openxmlformats.org/spreadsheetml/2006/main">
  <authors>
    <author>Bojan</author>
  </authors>
  <commentList>
    <comment ref="B327" authorId="0">
      <text>
        <r>
          <rPr>
            <b/>
            <sz val="8"/>
            <color indexed="81"/>
            <rFont val="Tahoma"/>
            <family val="2"/>
          </rPr>
          <t>Изаберите извор финансирања са листе</t>
        </r>
      </text>
    </comment>
  </commentList>
</comments>
</file>

<file path=xl/comments2.xml><?xml version="1.0" encoding="utf-8"?>
<comments xmlns="http://schemas.openxmlformats.org/spreadsheetml/2006/main">
  <authors>
    <author>Bojan</author>
  </authors>
  <commentList>
    <comment ref="D5" authorId="0">
      <text>
        <r>
          <rPr>
            <b/>
            <sz val="8"/>
            <color indexed="81"/>
            <rFont val="Tahoma"/>
            <family val="2"/>
          </rPr>
          <t>Шифра програма којем припада пројекат (4 цифре)</t>
        </r>
      </text>
    </comment>
    <comment ref="E5" authorId="0">
      <text>
        <r>
          <rPr>
            <b/>
            <sz val="8"/>
            <color indexed="81"/>
            <rFont val="Tahoma"/>
            <family val="2"/>
          </rPr>
          <t xml:space="preserve">Шифра пројекта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color indexed="81"/>
            <rFont val="Tahoma"/>
            <family val="2"/>
          </rPr>
          <t>Унесите назив пројекта</t>
        </r>
      </text>
    </comment>
    <comment ref="B45" authorId="0">
      <text>
        <r>
          <rPr>
            <b/>
            <sz val="8"/>
            <color indexed="81"/>
            <rFont val="Tahoma"/>
            <family val="2"/>
          </rPr>
          <t xml:space="preserve">Унесите шифру конта на шестоцифреном нивоу. </t>
        </r>
      </text>
    </comment>
  </commentList>
</comments>
</file>

<file path=xl/sharedStrings.xml><?xml version="1.0" encoding="utf-8"?>
<sst xmlns="http://schemas.openxmlformats.org/spreadsheetml/2006/main" count="2029" uniqueCount="541">
  <si>
    <r>
      <rPr>
        <sz val="11"/>
        <color theme="1"/>
        <rFont val="Calibri"/>
        <family val="2"/>
        <scheme val="minor"/>
      </rPr>
      <t>3)</t>
    </r>
    <r>
      <rPr>
        <b/>
        <sz val="11"/>
        <color indexed="8"/>
        <rFont val="Calibri"/>
        <family val="2"/>
      </rPr>
      <t xml:space="preserve"> За пројекте: </t>
    </r>
    <r>
      <rPr>
        <sz val="11"/>
        <color theme="1"/>
        <rFont val="Calibri"/>
        <family val="2"/>
        <scheme val="minor"/>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</si>
  <si>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</si>
  <si>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scheme val="minor"/>
      </rPr>
      <t xml:space="preserve">и </t>
    </r>
    <r>
      <rPr>
        <b/>
        <sz val="11"/>
        <color indexed="8"/>
        <rFont val="Calibri"/>
        <family val="2"/>
      </rPr>
      <t xml:space="preserve">"Приходи из осталих извора" </t>
    </r>
    <r>
      <rPr>
        <sz val="11"/>
        <color theme="1"/>
        <rFont val="Calibri"/>
        <family val="2"/>
        <scheme val="minor"/>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</si>
  <si>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</si>
  <si>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</si>
  <si>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</si>
  <si>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</si>
  <si>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</si>
  <si>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</si>
  <si>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</si>
  <si>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</si>
  <si>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</si>
  <si>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</si>
  <si>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</si>
  <si>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</si>
  <si>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</si>
  <si>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</si>
  <si>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</si>
  <si>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</si>
  <si>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</si>
  <si>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</si>
  <si>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</si>
  <si>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</si>
  <si>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</si>
  <si>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</si>
  <si>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</si>
  <si>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</si>
  <si>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</si>
  <si>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</si>
  <si>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</si>
  <si>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</si>
  <si>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</si>
  <si>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</si>
  <si>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</si>
  <si>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</si>
  <si>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</si>
  <si>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</si>
  <si>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</si>
  <si>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</si>
  <si>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</si>
  <si>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</si>
  <si>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</si>
  <si>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</si>
  <si>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</si>
  <si>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</si>
  <si>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</si>
  <si>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</si>
  <si>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</si>
  <si>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</si>
  <si>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</si>
  <si>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</si>
  <si>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</si>
  <si>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</si>
  <si>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</si>
  <si>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</si>
  <si>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</si>
  <si>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</si>
  <si>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</si>
  <si>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</si>
  <si>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</si>
  <si>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</si>
  <si>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</si>
  <si>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</si>
  <si>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</si>
  <si>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</si>
  <si>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</si>
  <si>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</si>
  <si>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</si>
  <si>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</si>
  <si>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</si>
  <si>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</si>
  <si>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</si>
  <si>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</si>
  <si>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</si>
  <si>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</si>
  <si>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</si>
  <si>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</si>
  <si>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</si>
  <si>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charset val="238"/>
      </rPr>
      <t xml:space="preserve">2) За програмску активност: </t>
    </r>
    <r>
      <rPr>
        <sz val="11"/>
        <color indexed="8"/>
        <rFont val="Calibri"/>
        <family val="2"/>
        <charset val="238"/>
      </rPr>
      <t xml:space="preserve"> </t>
    </r>
    <r>
      <rPr>
        <b/>
        <sz val="11"/>
        <color indexed="8"/>
        <rFont val="Calibri"/>
        <family val="2"/>
        <charset val="238"/>
      </rPr>
      <t>Свака појединачна програмска активност се попуњавана у посебном радном листу</t>
    </r>
    <r>
      <rPr>
        <sz val="11"/>
        <color indexed="8"/>
        <rFont val="Calibri"/>
        <family val="2"/>
        <charset val="238"/>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</si>
  <si>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</si>
  <si>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</si>
  <si>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</si>
  <si>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</si>
  <si>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</si>
  <si>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</si>
  <si>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</si>
  <si>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</si>
  <si>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</si>
  <si>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</si>
  <si>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</si>
  <si>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</si>
  <si>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</si>
  <si>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</si>
  <si>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</si>
  <si>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</si>
  <si>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</si>
  <si>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</si>
  <si>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</si>
  <si>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</si>
  <si>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</si>
  <si>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</si>
  <si>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</si>
  <si>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</si>
  <si>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</si>
  <si>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</si>
  <si>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</si>
  <si>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</si>
  <si>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</si>
  <si>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</si>
  <si>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</si>
  <si>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</si>
  <si>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</si>
  <si>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</si>
  <si>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</si>
  <si>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</si>
  <si>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</si>
  <si>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</si>
  <si>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</si>
  <si>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</si>
  <si>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</si>
  <si>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</si>
  <si>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</si>
  <si>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</si>
  <si>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</si>
  <si>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</si>
  <si>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</si>
  <si>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</si>
  <si>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</si>
  <si>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</si>
  <si>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</si>
  <si>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</si>
  <si>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</si>
  <si>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</si>
  <si>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</si>
  <si>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</si>
  <si>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</si>
  <si>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</si>
  <si>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</si>
  <si>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</si>
  <si>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</si>
  <si>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</si>
  <si>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</si>
  <si>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</si>
  <si>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</si>
  <si>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</si>
  <si>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</si>
  <si>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</si>
  <si>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</si>
  <si>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</si>
  <si>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</si>
  <si>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</si>
  <si>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</si>
  <si>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</si>
  <si>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</si>
  <si>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</si>
  <si>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</si>
  <si>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</si>
  <si>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</si>
  <si>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</si>
  <si>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</si>
  <si>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</si>
  <si>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</si>
  <si>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</si>
  <si>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</si>
  <si>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</si>
  <si>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</si>
  <si>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</si>
  <si>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</si>
  <si>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</si>
  <si>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</si>
  <si>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</si>
  <si>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</si>
  <si>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</si>
  <si>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</si>
  <si>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</si>
  <si>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</si>
  <si>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</si>
  <si>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</si>
  <si>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</si>
  <si>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</si>
  <si>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</si>
  <si>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</si>
  <si>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</si>
  <si>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</si>
  <si>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</si>
  <si>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</si>
  <si>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</si>
  <si>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</si>
  <si>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</si>
  <si>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</si>
  <si>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</si>
  <si>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</si>
  <si>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</si>
  <si>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</si>
  <si>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</si>
  <si>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</si>
  <si>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</si>
  <si>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</si>
  <si>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</si>
  <si>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</si>
  <si>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</si>
  <si>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</si>
  <si>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</si>
  <si>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</si>
  <si>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</si>
  <si>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</si>
  <si>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</si>
  <si>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</si>
  <si>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</si>
  <si>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</si>
  <si>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</si>
  <si>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</si>
  <si>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</si>
  <si>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</si>
  <si>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</si>
  <si>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</si>
  <si>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</si>
  <si>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</si>
  <si>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</si>
  <si>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</si>
  <si>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</si>
  <si>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</si>
  <si>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</si>
  <si>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</si>
  <si>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</si>
  <si>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</si>
  <si>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</si>
  <si>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</si>
  <si>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</si>
  <si>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</si>
  <si>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</si>
  <si>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</si>
  <si>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</si>
  <si>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</si>
  <si>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</si>
  <si>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</si>
  <si>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</si>
  <si>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</si>
  <si>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</si>
  <si>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</si>
  <si>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</si>
  <si>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</si>
  <si>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</si>
  <si>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</si>
  <si>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</si>
  <si>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</si>
  <si>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</si>
  <si>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</si>
  <si>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</si>
  <si>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</si>
  <si>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</si>
  <si>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</si>
  <si>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</si>
  <si>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</si>
  <si>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</si>
  <si>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</si>
  <si>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</si>
  <si>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</si>
  <si>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</si>
  <si>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</si>
  <si>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</si>
  <si>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</si>
  <si>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</si>
  <si>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</si>
  <si>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</si>
  <si>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</si>
  <si>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</si>
  <si>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</si>
  <si>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</si>
  <si>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</si>
  <si>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</si>
  <si>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</si>
  <si>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</si>
  <si>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</si>
  <si>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</si>
  <si>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</si>
  <si>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</si>
  <si>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</si>
  <si>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</si>
  <si>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</si>
  <si>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</si>
  <si>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</si>
  <si>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</si>
  <si>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</si>
  <si>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</si>
  <si>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</si>
  <si>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</si>
  <si>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</si>
  <si>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</si>
  <si>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</si>
  <si>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</si>
  <si>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</si>
  <si>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</si>
  <si>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</si>
  <si>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</si>
  <si>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</si>
  <si>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</si>
  <si>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</si>
  <si>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</si>
  <si>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</si>
  <si>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</si>
  <si>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</si>
  <si>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</si>
  <si>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</si>
  <si>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</si>
  <si>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</si>
  <si>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</si>
  <si>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</si>
  <si>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</si>
  <si>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</si>
  <si>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</si>
  <si>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</si>
  <si>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</si>
  <si>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</si>
  <si>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</si>
  <si>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</si>
  <si>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</si>
  <si>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</si>
  <si>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</si>
  <si>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</si>
  <si>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</si>
  <si>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</si>
  <si>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</si>
  <si>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</si>
  <si>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</si>
  <si>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</si>
  <si>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</si>
  <si>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</si>
  <si>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</si>
  <si>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</si>
  <si>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</si>
  <si>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</si>
  <si>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</si>
  <si>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</si>
  <si>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</si>
  <si>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</si>
  <si>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</si>
  <si>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</si>
  <si>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</si>
  <si>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</si>
  <si>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</si>
  <si>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</si>
  <si>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</si>
  <si>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</si>
  <si>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</si>
  <si>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</si>
  <si>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</si>
  <si>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</si>
  <si>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</si>
  <si>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</si>
  <si>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</si>
  <si>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</si>
  <si>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</si>
  <si>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</si>
  <si>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</si>
  <si>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</si>
  <si>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</si>
  <si>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</si>
  <si>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</si>
  <si>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</si>
  <si>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</si>
  <si>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</si>
  <si>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</si>
  <si>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</si>
  <si>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</si>
  <si>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</si>
  <si>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</si>
  <si>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</si>
  <si>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</si>
  <si>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</si>
  <si>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</si>
  <si>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</si>
  <si>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</si>
  <si>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</si>
  <si>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</si>
  <si>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</si>
  <si>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</si>
  <si>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</si>
  <si>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</si>
  <si>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</si>
  <si>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</si>
  <si>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</si>
  <si>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</si>
  <si>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</si>
  <si>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</si>
  <si>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</si>
  <si>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</si>
  <si>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</si>
  <si>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</si>
  <si>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</si>
  <si>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</si>
  <si>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</si>
  <si>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</si>
  <si>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</si>
  <si>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</si>
  <si>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</si>
  <si>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</si>
  <si>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</si>
  <si>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</si>
  <si>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</si>
  <si>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</si>
  <si>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</si>
  <si>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</si>
  <si>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</si>
  <si>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</si>
  <si>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</si>
  <si>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</si>
  <si>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</si>
  <si>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</si>
  <si>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</si>
  <si>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</si>
  <si>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</si>
  <si>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</si>
  <si>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</si>
  <si>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</si>
  <si>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</si>
  <si>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</si>
  <si>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</si>
  <si>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</si>
  <si>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</si>
  <si>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</si>
  <si>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</si>
  <si>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</si>
  <si>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</si>
  <si>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</si>
  <si>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</si>
  <si>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</si>
  <si>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</si>
  <si>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</si>
  <si>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</si>
  <si>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</si>
  <si>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</si>
  <si>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</si>
  <si>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</si>
  <si>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</si>
  <si>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</si>
  <si>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</si>
  <si>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</si>
  <si>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</si>
  <si>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</si>
  <si>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</si>
  <si>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</si>
  <si>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</si>
  <si>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</si>
  <si>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</si>
  <si>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</si>
  <si>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</si>
  <si>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charset val="238"/>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</si>
  <si>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charset val="238"/>
      </rPr>
      <t xml:space="preserve"> Кликните десним кликом на радни лист "Пројекат" и изаберите опцију</t>
    </r>
    <r>
      <rPr>
        <b/>
        <sz val="11"/>
        <color indexed="8"/>
        <rFont val="Calibri"/>
        <family val="2"/>
        <charset val="238"/>
      </rPr>
      <t xml:space="preserve"> "Move or copy"</t>
    </r>
    <r>
      <rPr>
        <sz val="11"/>
        <color indexed="8"/>
        <rFont val="Calibri"/>
        <family val="2"/>
        <charset val="238"/>
      </rPr>
      <t xml:space="preserve">. Након тога приказаће Вам се прозор у коме треба у одељку </t>
    </r>
    <r>
      <rPr>
        <b/>
        <sz val="11"/>
        <color indexed="8"/>
        <rFont val="Calibri"/>
        <family val="2"/>
        <charset val="238"/>
      </rPr>
      <t>"Before sheet"</t>
    </r>
    <r>
      <rPr>
        <sz val="11"/>
        <color indexed="8"/>
        <rFont val="Calibri"/>
        <family val="2"/>
        <charset val="238"/>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charset val="238"/>
      </rPr>
      <t>"Create a copy"</t>
    </r>
    <r>
      <rPr>
        <sz val="11"/>
        <color indexed="8"/>
        <rFont val="Calibri"/>
        <family val="2"/>
        <charset val="238"/>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</si>
  <si>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</si>
  <si>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</si>
  <si>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</si>
  <si>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</si>
  <si>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</si>
  <si>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</si>
  <si>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</si>
  <si>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</si>
  <si>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</si>
  <si>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</si>
  <si>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</si>
  <si>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</si>
  <si>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</si>
  <si>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</si>
  <si>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</si>
  <si>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</si>
  <si>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</si>
  <si>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</si>
  <si>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</si>
  <si>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</si>
  <si>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</si>
  <si>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</si>
  <si>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</si>
  <si>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</si>
  <si>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</si>
  <si>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</si>
  <si>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</si>
  <si>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</si>
  <si>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</si>
  <si>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</si>
  <si>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</si>
  <si>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</si>
  <si>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</si>
  <si>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</si>
  <si>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</si>
  <si>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</si>
  <si>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</si>
  <si>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</si>
  <si>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</si>
  <si>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</si>
  <si>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</si>
  <si>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</si>
  <si>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</si>
  <si>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</si>
  <si>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</si>
  <si>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</si>
  <si>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</si>
  <si>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</si>
  <si>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</si>
  <si>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</si>
  <si>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</si>
  <si>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</si>
  <si>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</si>
  <si>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</si>
  <si>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</si>
  <si>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</si>
  <si>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</si>
  <si>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</si>
  <si>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</si>
  <si>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</si>
  <si>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</si>
  <si>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</si>
  <si>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</si>
  <si>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</si>
  <si>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</si>
  <si>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</si>
  <si>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</si>
  <si>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</si>
  <si>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</si>
  <si>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</si>
  <si>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</si>
  <si>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</si>
  <si>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r>
      <rPr>
        <b/>
        <sz val="11"/>
        <color indexed="8"/>
        <rFont val="Calibri"/>
        <family val="2"/>
      </rPr>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</si>
  <si>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</si>
  <si>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2022. години</t>
  </si>
  <si>
    <t>Вредност у 2022. години</t>
  </si>
  <si>
    <t>Циљана вредност у 2023. години</t>
  </si>
  <si>
    <t>Вредност у 2023. години</t>
  </si>
  <si>
    <t>Укупно (2021-2023)</t>
  </si>
  <si>
    <t xml:space="preserve"> - У колонама које се односе на циљане вредности за 2021., 2022. и 2023.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</si>
  <si>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2020.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2021. годину нису познате вредности индикатора које ће бити коначно остварене до краја текуће 2020. године, у ову колону уносе се планиране/очекиване вредности индикатора. Уколико се у циклусу припреме буџета за 2021. годину користи исти индикатор који је коришћен и у циклусу за 2020. годину, у ову колону уноси се вредност индикатора која је исказана као пројекција за 2020.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2020. године.</t>
  </si>
  <si>
    <t xml:space="preserve"> - наслов колоне "Очекивана вредност у 2020.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2021. то је Одлука о буџету или Одлука о последњем ребалансу за 2020. годину у тренутку почетка припреме буџета за 2021. годину. </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</si>
  <si>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(2019)“ односи се на вредност прихода/расхода из последњег завршног рачуна буџетског корисника. За буџетску кампању 2021. то је завршни рачун из 2019. године. У наредним буџетским циклусима, корисници коригују године у складу са буџетском кампањом која је у току;      </t>
  </si>
  <si>
    <t xml:space="preserve"> - наслов колоне "Вредност у базној години (2019)" односи се на иницијалну референтну вредност индикатора у односу на коју настојимо да пратимо промене током времена (у буџетском циклусу за 2021. годину то ће бити 2019. година, кроз наредне буџетске циклусе ће бити расположиве вредности са краја 2020/2021/итд.). За буџетску кампању 2021., као иницијалну референтну вредност у овој колони треба унети вредност према расположивим подацима за крај 2019. године тј. из завршног рачуна. Уколико нису познати подаци о вредности индикатора за крај 2019. године, унети вредност индикатора из периода који претходи крају 2019. године и за који су подаци доступни (нпр. средина 2019. године, крај 2018. године и сл.)</t>
  </si>
  <si>
    <r>
      <rPr>
        <b/>
        <sz val="11"/>
        <color indexed="8"/>
        <rFont val="Calibri"/>
        <family val="2"/>
        <charset val="238"/>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charset val="238"/>
      </rPr>
      <t xml:space="preserve"> "Move or copy"</t>
    </r>
    <r>
      <rPr>
        <sz val="11"/>
        <color indexed="8"/>
        <rFont val="Calibri"/>
        <family val="2"/>
      </rPr>
      <t>. Након тога приказаће Вам се прозор у коме треба у одељку</t>
    </r>
    <r>
      <rPr>
        <b/>
        <sz val="11"/>
        <color indexed="8"/>
        <rFont val="Calibri"/>
        <family val="2"/>
        <charset val="238"/>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charset val="238"/>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</si>
  <si>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</si>
  <si>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charset val="238"/>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</si>
  <si>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Вредност у базној години (2020)</t>
  </si>
  <si>
    <t>Очекивана вредност у 2021. години</t>
  </si>
  <si>
    <t>Циљана вредност у 2021. години - ребаланс</t>
  </si>
  <si>
    <t>Вредност у 2021. години - ребаланс</t>
  </si>
  <si>
    <t>Вредност у 2021. години ребаланс</t>
  </si>
</sst>
</file>

<file path=xl/styles.xml><?xml version="1.0" encoding="utf-8"?>
<styleSheet xmlns="http://schemas.openxmlformats.org/spreadsheetml/2006/main">
  <numFmts count="3">
    <numFmt numFmtId="43" formatCode="_(* #,##0.00_);_(* \(#,##0.00\);_(* &quot;-&quot;??_);_(@_)"/>
    <numFmt numFmtId="164" formatCode="_-* #,##0.00\ _d_i_n_._-;\-* #,##0.00\ _d_i_n_._-;_-* &quot;-&quot;??\ _d_i_n_._-;_-@_-"/>
    <numFmt numFmtId="165" formatCode="_(* #,##0.00_);_(* \(#,##0.00\);_(* \-??_);_(@_)"/>
  </numFmts>
  <fonts count="56">
    <font>
      <sz val="11"/>
      <color theme="1"/>
      <name val="Calibri"/>
      <family val="2"/>
      <scheme val="minor"/>
    </font>
    <font>
      <sz val="11"/>
      <color indexed="8"/>
      <name val="Calibri"/>
      <family val="2"/>
    </font>
    <font>
      <sz val="11"/>
      <color indexed="8"/>
      <name val="Calibri"/>
      <family val="2"/>
      <charset val="238"/>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8"/>
      <name val="Calibri"/>
      <family val="2"/>
    </font>
    <font>
      <sz val="11"/>
      <color indexed="8"/>
      <name val="Calibri"/>
      <family val="2"/>
      <charset val="238"/>
    </font>
    <font>
      <i/>
      <sz val="10"/>
      <color indexed="8"/>
      <name val="Calibri"/>
      <family val="2"/>
    </font>
    <font>
      <sz val="10"/>
      <name val="Calibri"/>
      <family val="2"/>
    </font>
    <font>
      <b/>
      <sz val="11"/>
      <color indexed="8"/>
      <name val="Calibri"/>
      <family val="2"/>
      <charset val="238"/>
    </font>
    <font>
      <sz val="9"/>
      <color indexed="8"/>
      <name val="Calibri"/>
      <family val="2"/>
      <charset val="238"/>
    </font>
    <font>
      <sz val="10"/>
      <color indexed="8"/>
      <name val="Calibri"/>
      <family val="2"/>
      <charset val="238"/>
    </font>
    <font>
      <b/>
      <i/>
      <sz val="11"/>
      <color indexed="8"/>
      <name val="Calibri"/>
      <family val="2"/>
      <charset val="238"/>
    </font>
    <font>
      <sz val="10"/>
      <color indexed="8"/>
      <name val="Calibri"/>
      <family val="2"/>
    </font>
    <font>
      <u/>
      <sz val="10"/>
      <color indexed="12"/>
      <name val="Calibri"/>
      <family val="2"/>
    </font>
    <font>
      <sz val="10"/>
      <name val="Calibri"/>
      <family val="2"/>
      <charset val="238"/>
    </font>
    <font>
      <b/>
      <i/>
      <sz val="11"/>
      <name val="Calibri"/>
      <family val="2"/>
    </font>
    <font>
      <sz val="10"/>
      <name val="Arial"/>
      <family val="2"/>
    </font>
    <font>
      <sz val="12"/>
      <color indexed="8"/>
      <name val="Calibri"/>
      <family val="2"/>
    </font>
    <font>
      <b/>
      <sz val="8"/>
      <color indexed="81"/>
      <name val="Tahoma"/>
      <family val="2"/>
    </font>
    <font>
      <b/>
      <sz val="16"/>
      <color indexed="8"/>
      <name val="Calibri"/>
      <family val="2"/>
    </font>
    <font>
      <b/>
      <sz val="11"/>
      <color indexed="8"/>
      <name val="Calibri"/>
      <family val="2"/>
    </font>
    <font>
      <b/>
      <sz val="10"/>
      <name val="Calibri"/>
      <family val="2"/>
    </font>
    <font>
      <i/>
      <sz val="10"/>
      <name val="Calibri"/>
      <family val="2"/>
    </font>
    <font>
      <i/>
      <sz val="8.5"/>
      <color indexed="8"/>
      <name val="Calibri"/>
      <family val="2"/>
    </font>
    <font>
      <sz val="11"/>
      <color theme="1"/>
      <name val="Calibri"/>
      <family val="2"/>
      <scheme val="minor"/>
    </font>
    <font>
      <u/>
      <sz val="11"/>
      <color theme="10"/>
      <name val="Calibri"/>
      <family val="2"/>
      <scheme val="minor"/>
    </font>
    <font>
      <sz val="11"/>
      <color theme="1"/>
      <name val="Calibri"/>
      <family val="2"/>
      <charset val="238"/>
      <scheme val="minor"/>
    </font>
  </fonts>
  <fills count="2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s>
  <cellStyleXfs count="66">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19" fillId="20" borderId="1" applyNumberFormat="0" applyAlignment="0" applyProtection="0"/>
    <xf numFmtId="0" fontId="20" fillId="21" borderId="2" applyNumberFormat="0" applyAlignment="0" applyProtection="0"/>
    <xf numFmtId="165" fontId="15" fillId="0" borderId="0" applyFill="0" applyBorder="0" applyAlignment="0" applyProtection="0"/>
    <xf numFmtId="43" fontId="34" fillId="0" borderId="0" applyFont="0" applyFill="0" applyBorder="0" applyAlignment="0" applyProtection="0"/>
    <xf numFmtId="164" fontId="34"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54" fillId="0" borderId="0" applyNumberFormat="0" applyFill="0" applyBorder="0" applyAlignment="0" applyProtection="0"/>
    <xf numFmtId="0" fontId="26" fillId="7" borderId="1" applyNumberFormat="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5" fillId="0" borderId="0"/>
    <xf numFmtId="0" fontId="55" fillId="0" borderId="0"/>
    <xf numFmtId="0" fontId="53" fillId="0" borderId="0"/>
    <xf numFmtId="0" fontId="55" fillId="0" borderId="0"/>
    <xf numFmtId="0" fontId="55" fillId="0" borderId="0"/>
    <xf numFmtId="0" fontId="45" fillId="0" borderId="0"/>
    <xf numFmtId="0" fontId="2" fillId="0" borderId="0"/>
    <xf numFmtId="0" fontId="2" fillId="0" borderId="0"/>
    <xf numFmtId="0" fontId="45" fillId="0" borderId="0"/>
    <xf numFmtId="0" fontId="3" fillId="0" borderId="0"/>
    <xf numFmtId="0" fontId="1" fillId="0" borderId="0"/>
    <xf numFmtId="0" fontId="15" fillId="23" borderId="7" applyNumberFormat="0" applyAlignment="0" applyProtection="0"/>
    <xf numFmtId="0" fontId="15" fillId="23" borderId="7" applyNumberFormat="0" applyAlignment="0" applyProtection="0"/>
    <xf numFmtId="0" fontId="29" fillId="20" borderId="8" applyNumberFormat="0" applyAlignment="0" applyProtection="0"/>
    <xf numFmtId="0" fontId="29" fillId="20" borderId="8" applyNumberFormat="0" applyAlignment="0" applyProtection="0"/>
    <xf numFmtId="9" fontId="10" fillId="0" borderId="0" applyFont="0" applyFill="0" applyBorder="0" applyAlignment="0" applyProtection="0"/>
    <xf numFmtId="9" fontId="15" fillId="0" borderId="0" applyFill="0" applyBorder="0" applyAlignment="0" applyProtection="0"/>
    <xf numFmtId="9" fontId="33" fillId="0" borderId="0" applyFont="0" applyFill="0" applyBorder="0" applyAlignment="0" applyProtection="0"/>
    <xf numFmtId="9" fontId="34"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445">
    <xf numFmtId="0" fontId="0" fillId="0" borderId="0" xfId="0"/>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Protection="1"/>
    <xf numFmtId="0" fontId="0" fillId="0" borderId="0" xfId="0" applyAlignment="1" applyProtection="1">
      <alignment vertical="center"/>
    </xf>
    <xf numFmtId="0" fontId="0" fillId="0" borderId="0" xfId="0" applyAlignment="1" applyProtection="1">
      <alignment vertical="center"/>
      <protection locked="0"/>
    </xf>
    <xf numFmtId="0" fontId="0" fillId="0" borderId="10" xfId="0" applyFont="1" applyBorder="1" applyAlignment="1" applyProtection="1">
      <alignment horizontal="center" vertical="center"/>
      <protection locked="0"/>
    </xf>
    <xf numFmtId="0" fontId="41" fillId="0" borderId="0" xfId="0" applyFont="1" applyAlignment="1" applyProtection="1">
      <alignment vertical="center"/>
      <protection locked="0"/>
    </xf>
    <xf numFmtId="49" fontId="41" fillId="0" borderId="0" xfId="0" applyNumberFormat="1" applyFont="1" applyBorder="1" applyAlignment="1" applyProtection="1">
      <alignment horizontal="center" vertical="center"/>
    </xf>
    <xf numFmtId="0" fontId="41" fillId="0" borderId="0" xfId="0" applyFont="1" applyBorder="1" applyAlignment="1" applyProtection="1">
      <alignment horizontal="center" vertical="center"/>
      <protection locked="0"/>
    </xf>
    <xf numFmtId="0" fontId="41" fillId="0" borderId="0" xfId="0" applyFont="1" applyAlignment="1" applyProtection="1">
      <alignment vertical="center" wrapText="1"/>
      <protection locked="0"/>
    </xf>
    <xf numFmtId="0" fontId="41" fillId="0" borderId="0" xfId="0" applyFont="1" applyAlignment="1" applyProtection="1">
      <alignment horizontal="center" vertical="center" wrapText="1"/>
      <protection locked="0"/>
    </xf>
    <xf numFmtId="0" fontId="41" fillId="0" borderId="0" xfId="0" applyFont="1" applyBorder="1" applyAlignment="1" applyProtection="1">
      <alignment vertical="center"/>
      <protection locked="0"/>
    </xf>
    <xf numFmtId="0" fontId="41" fillId="0" borderId="11" xfId="0" applyNumberFormat="1" applyFont="1" applyBorder="1" applyAlignment="1" applyProtection="1">
      <alignment horizontal="center" vertical="center" wrapText="1"/>
      <protection locked="0"/>
    </xf>
    <xf numFmtId="49" fontId="41" fillId="0" borderId="11" xfId="0" applyNumberFormat="1" applyFont="1" applyBorder="1" applyAlignment="1" applyProtection="1">
      <alignment horizontal="center" vertical="center" wrapText="1"/>
      <protection locked="0"/>
    </xf>
    <xf numFmtId="0" fontId="42" fillId="0" borderId="0" xfId="38" applyFont="1" applyAlignment="1" applyProtection="1">
      <alignment vertical="center" wrapText="1"/>
      <protection locked="0"/>
    </xf>
    <xf numFmtId="0" fontId="0" fillId="0" borderId="10" xfId="0" applyFont="1" applyBorder="1" applyAlignment="1" applyProtection="1">
      <alignment vertical="center"/>
      <protection locked="0"/>
    </xf>
    <xf numFmtId="0" fontId="43" fillId="0" borderId="0" xfId="0" applyFont="1" applyFill="1" applyBorder="1" applyAlignment="1" applyProtection="1">
      <alignment horizontal="right" vertical="center"/>
      <protection locked="0"/>
    </xf>
    <xf numFmtId="0" fontId="43" fillId="0" borderId="0" xfId="0" applyFont="1" applyFill="1" applyBorder="1" applyAlignment="1" applyProtection="1">
      <alignment vertical="center"/>
      <protection locked="0"/>
    </xf>
    <xf numFmtId="0" fontId="9" fillId="24" borderId="11"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41" fillId="0" borderId="0" xfId="0" applyFont="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37" fillId="0" borderId="10" xfId="0" applyFont="1" applyBorder="1" applyAlignment="1" applyProtection="1">
      <alignment vertical="center" wrapText="1"/>
      <protection locked="0"/>
    </xf>
    <xf numFmtId="0" fontId="4" fillId="0" borderId="0" xfId="52" applyFont="1" applyFill="1" applyBorder="1" applyAlignment="1" applyProtection="1">
      <alignment vertical="center"/>
    </xf>
    <xf numFmtId="0" fontId="3" fillId="0" borderId="0" xfId="52" applyBorder="1" applyAlignment="1" applyProtection="1">
      <alignment vertical="top" wrapText="1"/>
    </xf>
    <xf numFmtId="0" fontId="3" fillId="0" borderId="0" xfId="52" applyFill="1" applyBorder="1" applyAlignment="1" applyProtection="1">
      <alignment vertical="top" wrapText="1"/>
    </xf>
    <xf numFmtId="0" fontId="3" fillId="0" borderId="0" xfId="52" applyFill="1" applyBorder="1" applyAlignment="1" applyProtection="1"/>
    <xf numFmtId="0" fontId="0" fillId="0" borderId="11" xfId="0" applyNumberFormat="1" applyBorder="1" applyAlignment="1" applyProtection="1">
      <alignment horizontal="center" vertical="center" wrapText="1"/>
      <protection locked="0"/>
    </xf>
    <xf numFmtId="0" fontId="0" fillId="0" borderId="13"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41" fillId="0" borderId="13" xfId="0" applyFont="1" applyBorder="1" applyAlignment="1" applyProtection="1">
      <alignment vertical="center"/>
      <protection locked="0"/>
    </xf>
    <xf numFmtId="0" fontId="41" fillId="0" borderId="13" xfId="0" applyFont="1" applyBorder="1" applyAlignment="1" applyProtection="1">
      <alignment horizontal="center" vertical="center"/>
      <protection locked="0"/>
    </xf>
    <xf numFmtId="0" fontId="3" fillId="0" borderId="10" xfId="0" applyFont="1" applyFill="1" applyBorder="1" applyAlignment="1" applyProtection="1">
      <alignment horizontal="left" vertical="center"/>
      <protection locked="0"/>
    </xf>
    <xf numFmtId="0" fontId="5" fillId="0" borderId="10" xfId="0" applyFont="1" applyFill="1" applyBorder="1" applyAlignment="1" applyProtection="1">
      <alignment vertical="center"/>
      <protection locked="0"/>
    </xf>
    <xf numFmtId="0" fontId="41" fillId="0" borderId="14" xfId="0" applyFont="1" applyBorder="1" applyAlignment="1" applyProtection="1">
      <alignment vertical="center"/>
      <protection locked="0"/>
    </xf>
    <xf numFmtId="0" fontId="3" fillId="0" borderId="10"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0" xfId="0" applyFont="1" applyFill="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37" fillId="0" borderId="16" xfId="0" applyFont="1" applyFill="1" applyBorder="1" applyAlignment="1" applyProtection="1">
      <alignment horizontal="center" vertical="center"/>
      <protection hidden="1"/>
    </xf>
    <xf numFmtId="49" fontId="37"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0" fillId="0" borderId="10" xfId="0" applyBorder="1" applyAlignment="1" applyProtection="1">
      <alignment vertical="center"/>
      <protection locked="0"/>
    </xf>
    <xf numFmtId="0" fontId="0" fillId="0" borderId="14" xfId="0" applyBorder="1" applyAlignment="1" applyProtection="1">
      <alignment vertical="center"/>
      <protection locked="0"/>
    </xf>
    <xf numFmtId="0" fontId="0" fillId="0" borderId="0" xfId="0" applyBorder="1" applyAlignment="1" applyProtection="1">
      <alignment horizontal="center" vertical="center"/>
      <protection locked="0"/>
    </xf>
    <xf numFmtId="0" fontId="41" fillId="25" borderId="11" xfId="0" applyNumberFormat="1" applyFont="1" applyFill="1" applyBorder="1" applyAlignment="1" applyProtection="1">
      <alignment horizontal="center" vertical="center" wrapText="1"/>
      <protection locked="0"/>
    </xf>
    <xf numFmtId="0" fontId="0" fillId="25" borderId="11" xfId="0" applyNumberFormat="1" applyFill="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0" fontId="46" fillId="0" borderId="0" xfId="0" applyFont="1" applyAlignment="1" applyProtection="1">
      <alignment vertical="center" wrapText="1"/>
      <protection locked="0"/>
    </xf>
    <xf numFmtId="0" fontId="3" fillId="0" borderId="11" xfId="52" applyFill="1" applyBorder="1" applyAlignment="1" applyProtection="1">
      <alignment vertical="top" wrapText="1"/>
    </xf>
    <xf numFmtId="0" fontId="2" fillId="0" borderId="17" xfId="52" applyFont="1" applyFill="1" applyBorder="1" applyAlignment="1" applyProtection="1">
      <alignment vertical="top" wrapText="1" readingOrder="1"/>
    </xf>
    <xf numFmtId="49" fontId="41" fillId="25" borderId="11" xfId="0" applyNumberFormat="1" applyFont="1" applyFill="1" applyBorder="1" applyAlignment="1" applyProtection="1">
      <alignment horizontal="center" vertical="center" wrapText="1"/>
      <protection locked="0"/>
    </xf>
    <xf numFmtId="49" fontId="5" fillId="0" borderId="11" xfId="58" applyNumberFormat="1" applyFont="1" applyBorder="1" applyAlignment="1" applyProtection="1">
      <alignment horizontal="center" vertical="center" wrapText="1"/>
      <protection locked="0"/>
    </xf>
    <xf numFmtId="49" fontId="5" fillId="25" borderId="11" xfId="58" applyNumberFormat="1" applyFont="1" applyFill="1" applyBorder="1" applyAlignment="1" applyProtection="1">
      <alignment horizontal="center" vertical="center" wrapText="1"/>
      <protection locked="0"/>
    </xf>
    <xf numFmtId="49" fontId="5" fillId="25" borderId="11" xfId="0" applyNumberFormat="1" applyFont="1" applyFill="1" applyBorder="1" applyAlignment="1" applyProtection="1">
      <alignment horizontal="center" vertical="center" wrapText="1"/>
      <protection locked="0"/>
    </xf>
    <xf numFmtId="49" fontId="41" fillId="0" borderId="14"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11" fillId="0" borderId="0" xfId="0" applyFont="1" applyFill="1" applyBorder="1" applyAlignment="1" applyProtection="1">
      <alignment vertical="center" wrapText="1"/>
      <protection locked="0"/>
    </xf>
    <xf numFmtId="0" fontId="48" fillId="0" borderId="0" xfId="0" applyFont="1" applyFill="1" applyBorder="1" applyAlignment="1" applyProtection="1">
      <alignment vertical="center" wrapText="1"/>
      <protection locked="0"/>
    </xf>
    <xf numFmtId="0" fontId="41" fillId="0" borderId="0" xfId="0" applyFont="1" applyFill="1" applyBorder="1" applyAlignment="1" applyProtection="1">
      <alignment vertical="center" wrapText="1"/>
      <protection locked="0"/>
    </xf>
    <xf numFmtId="0" fontId="5" fillId="0" borderId="0" xfId="0" applyFont="1" applyAlignment="1" applyProtection="1">
      <alignment vertical="center" wrapText="1"/>
      <protection locked="0"/>
    </xf>
    <xf numFmtId="0" fontId="9" fillId="24" borderId="11" xfId="0" applyFont="1" applyFill="1" applyBorder="1" applyAlignment="1" applyProtection="1">
      <alignment horizontal="center" vertical="center" wrapText="1"/>
    </xf>
    <xf numFmtId="0" fontId="9" fillId="24" borderId="18" xfId="0" applyFont="1" applyFill="1" applyBorder="1" applyAlignment="1" applyProtection="1">
      <alignment horizontal="center" vertical="center" wrapText="1"/>
    </xf>
    <xf numFmtId="0" fontId="9" fillId="24" borderId="19"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50" fillId="26" borderId="18" xfId="51" quotePrefix="1" applyNumberFormat="1" applyFont="1" applyFill="1" applyBorder="1" applyAlignment="1" applyProtection="1">
      <alignment horizontal="center" vertical="center"/>
      <protection hidden="1"/>
    </xf>
    <xf numFmtId="0" fontId="50" fillId="26" borderId="11" xfId="51" quotePrefix="1" applyNumberFormat="1" applyFont="1" applyFill="1" applyBorder="1" applyAlignment="1" applyProtection="1">
      <alignment horizontal="center" vertical="center"/>
      <protection hidden="1"/>
    </xf>
    <xf numFmtId="0" fontId="50" fillId="26" borderId="19" xfId="51" applyFont="1" applyFill="1" applyBorder="1" applyAlignment="1" applyProtection="1">
      <alignment vertical="center" wrapText="1"/>
      <protection hidden="1"/>
    </xf>
    <xf numFmtId="3" fontId="50" fillId="26" borderId="18" xfId="51" quotePrefix="1" applyNumberFormat="1" applyFont="1" applyFill="1" applyBorder="1" applyAlignment="1" applyProtection="1">
      <alignment horizontal="right" vertical="center"/>
      <protection hidden="1"/>
    </xf>
    <xf numFmtId="3" fontId="50" fillId="26" borderId="21" xfId="51" quotePrefix="1" applyNumberFormat="1" applyFont="1" applyFill="1" applyBorder="1" applyAlignment="1" applyProtection="1">
      <alignment horizontal="right" vertical="center"/>
      <protection hidden="1"/>
    </xf>
    <xf numFmtId="0" fontId="50" fillId="24" borderId="18" xfId="51" quotePrefix="1" applyNumberFormat="1" applyFont="1" applyFill="1" applyBorder="1" applyAlignment="1" applyProtection="1">
      <alignment horizontal="center" vertical="center"/>
      <protection hidden="1"/>
    </xf>
    <xf numFmtId="0" fontId="50" fillId="24" borderId="11" xfId="51" quotePrefix="1" applyNumberFormat="1" applyFont="1" applyFill="1" applyBorder="1" applyAlignment="1" applyProtection="1">
      <alignment horizontal="center" vertical="center"/>
      <protection hidden="1"/>
    </xf>
    <xf numFmtId="0" fontId="50" fillId="24" borderId="19" xfId="51" applyFont="1" applyFill="1" applyBorder="1" applyAlignment="1" applyProtection="1">
      <alignment vertical="center" wrapText="1"/>
      <protection hidden="1"/>
    </xf>
    <xf numFmtId="3" fontId="50" fillId="24" borderId="18" xfId="51" quotePrefix="1" applyNumberFormat="1" applyFont="1" applyFill="1" applyBorder="1" applyAlignment="1" applyProtection="1">
      <alignment horizontal="right" vertical="center"/>
      <protection hidden="1"/>
    </xf>
    <xf numFmtId="3" fontId="50" fillId="24" borderId="19" xfId="51" quotePrefix="1" applyNumberFormat="1" applyFont="1" applyFill="1" applyBorder="1" applyAlignment="1" applyProtection="1">
      <alignment horizontal="right" vertical="center"/>
      <protection hidden="1"/>
    </xf>
    <xf numFmtId="3" fontId="50" fillId="24" borderId="21" xfId="51" quotePrefix="1" applyNumberFormat="1" applyFont="1" applyFill="1" applyBorder="1" applyAlignment="1" applyProtection="1">
      <alignment horizontal="right" vertical="center"/>
      <protection hidden="1"/>
    </xf>
    <xf numFmtId="0" fontId="36" fillId="0" borderId="11" xfId="51" quotePrefix="1" applyNumberFormat="1" applyFont="1" applyBorder="1" applyAlignment="1" applyProtection="1">
      <alignment horizontal="center" vertical="center"/>
      <protection hidden="1"/>
    </xf>
    <xf numFmtId="0" fontId="36" fillId="0" borderId="19" xfId="51" applyFont="1" applyBorder="1" applyAlignment="1" applyProtection="1">
      <alignment vertical="center" wrapText="1"/>
      <protection hidden="1"/>
    </xf>
    <xf numFmtId="3" fontId="36" fillId="0" borderId="19" xfId="51" quotePrefix="1" applyNumberFormat="1" applyFont="1" applyBorder="1" applyAlignment="1" applyProtection="1">
      <alignment horizontal="right" vertical="center"/>
      <protection hidden="1"/>
    </xf>
    <xf numFmtId="3" fontId="36" fillId="25" borderId="19" xfId="51" quotePrefix="1" applyNumberFormat="1" applyFont="1" applyFill="1" applyBorder="1" applyAlignment="1" applyProtection="1">
      <alignment horizontal="right" vertical="center"/>
      <protection hidden="1"/>
    </xf>
    <xf numFmtId="0" fontId="50" fillId="24" borderId="22" xfId="51" quotePrefix="1" applyNumberFormat="1" applyFont="1" applyFill="1" applyBorder="1" applyAlignment="1" applyProtection="1">
      <alignment horizontal="center" vertical="center"/>
      <protection hidden="1"/>
    </xf>
    <xf numFmtId="0" fontId="50" fillId="24" borderId="23" xfId="51" quotePrefix="1" applyNumberFormat="1" applyFont="1" applyFill="1" applyBorder="1" applyAlignment="1" applyProtection="1">
      <alignment horizontal="center" vertical="center"/>
      <protection hidden="1"/>
    </xf>
    <xf numFmtId="0" fontId="50" fillId="24" borderId="24" xfId="51" applyFont="1" applyFill="1" applyBorder="1" applyAlignment="1" applyProtection="1">
      <alignment vertical="center" wrapText="1"/>
      <protection hidden="1"/>
    </xf>
    <xf numFmtId="3" fontId="50" fillId="24" borderId="14" xfId="51" quotePrefix="1" applyNumberFormat="1" applyFont="1" applyFill="1" applyBorder="1" applyAlignment="1" applyProtection="1">
      <alignment horizontal="right" vertical="center"/>
      <protection hidden="1"/>
    </xf>
    <xf numFmtId="0" fontId="50" fillId="26" borderId="22" xfId="51" quotePrefix="1" applyNumberFormat="1" applyFont="1" applyFill="1" applyBorder="1" applyAlignment="1" applyProtection="1">
      <alignment horizontal="center" vertical="center"/>
    </xf>
    <xf numFmtId="0" fontId="50" fillId="26" borderId="23" xfId="51" quotePrefix="1" applyNumberFormat="1" applyFont="1" applyFill="1" applyBorder="1" applyAlignment="1" applyProtection="1">
      <alignment horizontal="center" vertical="center"/>
    </xf>
    <xf numFmtId="0" fontId="50" fillId="26" borderId="24" xfId="51" applyFont="1" applyFill="1" applyBorder="1" applyAlignment="1" applyProtection="1">
      <alignment vertical="center" wrapText="1"/>
    </xf>
    <xf numFmtId="3" fontId="50" fillId="26" borderId="15" xfId="51" quotePrefix="1" applyNumberFormat="1" applyFont="1" applyFill="1" applyBorder="1" applyAlignment="1" applyProtection="1">
      <alignment horizontal="right" vertical="center"/>
      <protection hidden="1"/>
    </xf>
    <xf numFmtId="3" fontId="50" fillId="26" borderId="24" xfId="51" quotePrefix="1" applyNumberFormat="1" applyFont="1" applyFill="1" applyBorder="1" applyAlignment="1" applyProtection="1">
      <alignment horizontal="right" vertical="center"/>
      <protection hidden="1"/>
    </xf>
    <xf numFmtId="3" fontId="50" fillId="26" borderId="22" xfId="51" quotePrefix="1" applyNumberFormat="1" applyFont="1" applyFill="1" applyBorder="1" applyAlignment="1" applyProtection="1">
      <alignment horizontal="right" vertical="center"/>
      <protection hidden="1"/>
    </xf>
    <xf numFmtId="0" fontId="50" fillId="24" borderId="18" xfId="51" quotePrefix="1" applyNumberFormat="1" applyFont="1" applyFill="1" applyBorder="1" applyAlignment="1" applyProtection="1">
      <alignment horizontal="center" vertical="center"/>
    </xf>
    <xf numFmtId="0" fontId="50" fillId="24" borderId="11" xfId="51" quotePrefix="1" applyNumberFormat="1" applyFont="1" applyFill="1" applyBorder="1" applyAlignment="1" applyProtection="1">
      <alignment horizontal="center" vertical="center"/>
    </xf>
    <xf numFmtId="0" fontId="50" fillId="24" borderId="19" xfId="51" applyFont="1" applyFill="1" applyBorder="1" applyAlignment="1" applyProtection="1">
      <alignment vertical="center" wrapText="1"/>
    </xf>
    <xf numFmtId="0" fontId="36" fillId="0" borderId="18" xfId="51" quotePrefix="1" applyNumberFormat="1" applyFont="1" applyBorder="1" applyAlignment="1" applyProtection="1">
      <alignment horizontal="center" vertical="center"/>
    </xf>
    <xf numFmtId="0" fontId="36" fillId="0" borderId="11" xfId="51" quotePrefix="1" applyNumberFormat="1" applyFont="1" applyBorder="1" applyAlignment="1" applyProtection="1">
      <alignment horizontal="center" vertical="center"/>
    </xf>
    <xf numFmtId="0" fontId="36" fillId="0" borderId="19" xfId="51" applyFont="1" applyBorder="1" applyAlignment="1" applyProtection="1">
      <alignment vertical="center" wrapText="1"/>
    </xf>
    <xf numFmtId="0" fontId="36" fillId="0" borderId="18" xfId="51" quotePrefix="1" applyNumberFormat="1" applyFont="1" applyBorder="1" applyAlignment="1" applyProtection="1">
      <alignment horizontal="center" vertical="center" shrinkToFit="1"/>
    </xf>
    <xf numFmtId="0" fontId="36" fillId="0" borderId="11" xfId="51" quotePrefix="1" applyNumberFormat="1" applyFont="1" applyBorder="1" applyAlignment="1" applyProtection="1">
      <alignment horizontal="center" vertical="center" shrinkToFit="1"/>
    </xf>
    <xf numFmtId="0" fontId="36" fillId="0" borderId="19" xfId="51" applyFont="1" applyBorder="1" applyAlignment="1" applyProtection="1">
      <alignment vertical="center" wrapText="1" shrinkToFit="1"/>
    </xf>
    <xf numFmtId="0" fontId="50" fillId="24" borderId="19" xfId="51" applyFont="1" applyFill="1" applyBorder="1" applyAlignment="1" applyProtection="1">
      <alignment vertical="center" wrapText="1" shrinkToFit="1"/>
    </xf>
    <xf numFmtId="3" fontId="36" fillId="0" borderId="14" xfId="51" quotePrefix="1" applyNumberFormat="1" applyFont="1" applyBorder="1" applyAlignment="1" applyProtection="1">
      <alignment horizontal="right" vertical="center"/>
      <protection hidden="1"/>
    </xf>
    <xf numFmtId="0" fontId="50" fillId="26" borderId="18" xfId="51" quotePrefix="1" applyNumberFormat="1" applyFont="1" applyFill="1" applyBorder="1" applyAlignment="1" applyProtection="1">
      <alignment horizontal="center" vertical="center"/>
    </xf>
    <xf numFmtId="0" fontId="50" fillId="26" borderId="11" xfId="51" quotePrefix="1" applyNumberFormat="1" applyFont="1" applyFill="1" applyBorder="1" applyAlignment="1" applyProtection="1">
      <alignment horizontal="center" vertical="center"/>
    </xf>
    <xf numFmtId="0" fontId="50" fillId="26" borderId="19" xfId="51" applyFont="1" applyFill="1" applyBorder="1" applyAlignment="1" applyProtection="1">
      <alignment vertical="center" wrapText="1"/>
    </xf>
    <xf numFmtId="3" fontId="50" fillId="26" borderId="14" xfId="51" quotePrefix="1" applyNumberFormat="1" applyFont="1" applyFill="1" applyBorder="1" applyAlignment="1" applyProtection="1">
      <alignment horizontal="right" vertical="center"/>
      <protection hidden="1"/>
    </xf>
    <xf numFmtId="3" fontId="50" fillId="26" borderId="19" xfId="51" quotePrefix="1" applyNumberFormat="1" applyFont="1" applyFill="1" applyBorder="1" applyAlignment="1" applyProtection="1">
      <alignment horizontal="right" vertical="center"/>
      <protection hidden="1"/>
    </xf>
    <xf numFmtId="3" fontId="50" fillId="24" borderId="14" xfId="51" applyNumberFormat="1" applyFont="1" applyFill="1" applyBorder="1" applyAlignment="1" applyProtection="1">
      <alignment horizontal="right" vertical="center"/>
      <protection hidden="1"/>
    </xf>
    <xf numFmtId="3" fontId="50" fillId="24" borderId="19" xfId="51" applyNumberFormat="1" applyFont="1" applyFill="1" applyBorder="1" applyAlignment="1" applyProtection="1">
      <alignment horizontal="right" vertical="center"/>
      <protection hidden="1"/>
    </xf>
    <xf numFmtId="3" fontId="50" fillId="24" borderId="18" xfId="51" applyNumberFormat="1" applyFont="1" applyFill="1" applyBorder="1" applyAlignment="1" applyProtection="1">
      <alignment horizontal="right" vertical="center"/>
      <protection hidden="1"/>
    </xf>
    <xf numFmtId="0" fontId="36" fillId="0" borderId="18" xfId="51" quotePrefix="1" applyNumberFormat="1" applyFont="1" applyFill="1" applyBorder="1" applyAlignment="1" applyProtection="1">
      <alignment horizontal="center" vertical="center"/>
    </xf>
    <xf numFmtId="0" fontId="36" fillId="0" borderId="11" xfId="51" quotePrefix="1" applyNumberFormat="1" applyFont="1" applyFill="1" applyBorder="1" applyAlignment="1" applyProtection="1">
      <alignment horizontal="center" vertical="center"/>
    </xf>
    <xf numFmtId="0" fontId="36" fillId="0" borderId="19" xfId="51" applyFont="1" applyFill="1" applyBorder="1" applyAlignment="1" applyProtection="1">
      <alignment vertical="center" wrapText="1"/>
    </xf>
    <xf numFmtId="3" fontId="36" fillId="0" borderId="19" xfId="51" quotePrefix="1" applyNumberFormat="1" applyFont="1" applyFill="1" applyBorder="1" applyAlignment="1" applyProtection="1">
      <alignment horizontal="right" vertical="center"/>
      <protection hidden="1"/>
    </xf>
    <xf numFmtId="0" fontId="36" fillId="0" borderId="25" xfId="51" quotePrefix="1" applyNumberFormat="1" applyFont="1" applyBorder="1" applyAlignment="1" applyProtection="1">
      <alignment horizontal="center" vertical="center"/>
    </xf>
    <xf numFmtId="0" fontId="36" fillId="0" borderId="16" xfId="51" quotePrefix="1" applyNumberFormat="1" applyFont="1" applyBorder="1" applyAlignment="1" applyProtection="1">
      <alignment horizontal="center" vertical="center"/>
    </xf>
    <xf numFmtId="0" fontId="36" fillId="0" borderId="26" xfId="51" applyFont="1" applyBorder="1" applyAlignment="1" applyProtection="1">
      <alignment vertical="center" wrapText="1"/>
    </xf>
    <xf numFmtId="3" fontId="36" fillId="0" borderId="26" xfId="51" quotePrefix="1" applyNumberFormat="1" applyFont="1" applyBorder="1" applyAlignment="1" applyProtection="1">
      <alignment horizontal="right" vertical="center"/>
      <protection hidden="1"/>
    </xf>
    <xf numFmtId="0" fontId="50" fillId="27" borderId="27" xfId="51" applyFont="1" applyFill="1" applyBorder="1" applyAlignment="1" applyProtection="1">
      <alignment horizontal="center" vertical="center"/>
    </xf>
    <xf numFmtId="0" fontId="50" fillId="27" borderId="28" xfId="51" applyFont="1" applyFill="1" applyBorder="1" applyAlignment="1" applyProtection="1">
      <alignment horizontal="center" vertical="center"/>
    </xf>
    <xf numFmtId="0" fontId="50" fillId="27" borderId="29" xfId="51" applyFont="1" applyFill="1" applyBorder="1" applyAlignment="1" applyProtection="1">
      <alignment vertical="center" wrapText="1"/>
    </xf>
    <xf numFmtId="3" fontId="7" fillId="27" borderId="30" xfId="51" quotePrefix="1" applyNumberFormat="1" applyFont="1" applyFill="1" applyBorder="1" applyAlignment="1" applyProtection="1">
      <alignment horizontal="right" vertical="center"/>
      <protection hidden="1"/>
    </xf>
    <xf numFmtId="3" fontId="7" fillId="27" borderId="29" xfId="51" quotePrefix="1" applyNumberFormat="1" applyFont="1" applyFill="1" applyBorder="1" applyAlignment="1" applyProtection="1">
      <alignment horizontal="right" vertical="center"/>
      <protection hidden="1"/>
    </xf>
    <xf numFmtId="3" fontId="50" fillId="26" borderId="31" xfId="51" quotePrefix="1" applyNumberFormat="1" applyFont="1" applyFill="1" applyBorder="1" applyAlignment="1" applyProtection="1">
      <alignment horizontal="right" vertical="center"/>
      <protection hidden="1"/>
    </xf>
    <xf numFmtId="3" fontId="50" fillId="26" borderId="32" xfId="51" quotePrefix="1" applyNumberFormat="1" applyFont="1" applyFill="1" applyBorder="1" applyAlignment="1" applyProtection="1">
      <alignment horizontal="right" vertical="center"/>
      <protection hidden="1"/>
    </xf>
    <xf numFmtId="3" fontId="36" fillId="0" borderId="18" xfId="51" quotePrefix="1" applyNumberFormat="1" applyFont="1" applyBorder="1" applyAlignment="1" applyProtection="1">
      <alignment horizontal="right" vertical="center"/>
      <protection hidden="1"/>
    </xf>
    <xf numFmtId="0" fontId="36" fillId="0" borderId="18" xfId="51" applyFont="1" applyBorder="1" applyAlignment="1" applyProtection="1">
      <alignment horizontal="center" vertical="center" wrapText="1"/>
    </xf>
    <xf numFmtId="0" fontId="36" fillId="0" borderId="11" xfId="51" applyFont="1" applyBorder="1" applyAlignment="1" applyProtection="1">
      <alignment horizontal="center" vertical="center" wrapText="1"/>
    </xf>
    <xf numFmtId="3" fontId="36" fillId="0" borderId="14" xfId="51" quotePrefix="1" applyNumberFormat="1" applyFont="1" applyFill="1" applyBorder="1" applyAlignment="1" applyProtection="1">
      <alignment horizontal="right" vertical="center"/>
      <protection hidden="1"/>
    </xf>
    <xf numFmtId="0" fontId="36" fillId="0" borderId="26" xfId="51" applyFont="1" applyFill="1" applyBorder="1" applyAlignment="1" applyProtection="1">
      <alignment vertical="center" wrapText="1"/>
    </xf>
    <xf numFmtId="3" fontId="36" fillId="0" borderId="33" xfId="51" quotePrefix="1" applyNumberFormat="1" applyFont="1" applyBorder="1" applyAlignment="1" applyProtection="1">
      <alignment horizontal="right" vertical="center"/>
      <protection hidden="1"/>
    </xf>
    <xf numFmtId="0" fontId="50" fillId="27" borderId="27" xfId="51" quotePrefix="1" applyNumberFormat="1" applyFont="1" applyFill="1" applyBorder="1" applyAlignment="1" applyProtection="1">
      <alignment horizontal="center" vertical="center"/>
    </xf>
    <xf numFmtId="0" fontId="50" fillId="27" borderId="28" xfId="51" quotePrefix="1" applyNumberFormat="1" applyFont="1" applyFill="1" applyBorder="1" applyAlignment="1" applyProtection="1">
      <alignment horizontal="center" vertical="center"/>
    </xf>
    <xf numFmtId="3" fontId="7" fillId="27" borderId="34" xfId="51" quotePrefix="1" applyNumberFormat="1" applyFont="1" applyFill="1" applyBorder="1" applyAlignment="1" applyProtection="1">
      <alignment horizontal="right" vertical="center"/>
      <protection hidden="1"/>
    </xf>
    <xf numFmtId="3" fontId="7" fillId="27" borderId="35" xfId="51" quotePrefix="1" applyNumberFormat="1" applyFont="1" applyFill="1" applyBorder="1" applyAlignment="1" applyProtection="1">
      <alignment horizontal="right" vertical="center"/>
      <protection hidden="1"/>
    </xf>
    <xf numFmtId="0" fontId="50" fillId="0" borderId="0" xfId="51" quotePrefix="1" applyNumberFormat="1" applyFont="1" applyFill="1" applyBorder="1" applyAlignment="1" applyProtection="1">
      <alignment horizontal="center" vertical="center"/>
      <protection hidden="1"/>
    </xf>
    <xf numFmtId="0" fontId="36" fillId="0" borderId="32" xfId="51" applyFont="1" applyFill="1" applyBorder="1" applyAlignment="1" applyProtection="1">
      <alignment vertical="center" wrapText="1"/>
      <protection hidden="1"/>
    </xf>
    <xf numFmtId="0" fontId="9" fillId="0" borderId="0"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7" fillId="27" borderId="36" xfId="0" applyFont="1" applyFill="1" applyBorder="1" applyAlignment="1" applyProtection="1">
      <alignment horizontal="left" vertical="center" wrapText="1"/>
      <protection hidden="1"/>
    </xf>
    <xf numFmtId="0" fontId="35" fillId="0" borderId="37" xfId="0" applyFont="1" applyFill="1" applyBorder="1" applyAlignment="1" applyProtection="1">
      <alignment horizontal="left" vertical="center" wrapText="1"/>
    </xf>
    <xf numFmtId="0" fontId="5" fillId="0" borderId="0" xfId="0" applyFont="1" applyAlignment="1" applyProtection="1">
      <alignment vertical="center" wrapText="1"/>
    </xf>
    <xf numFmtId="0" fontId="1" fillId="0" borderId="0" xfId="0" applyFont="1" applyAlignment="1" applyProtection="1">
      <alignment vertical="center"/>
    </xf>
    <xf numFmtId="0" fontId="9" fillId="25" borderId="18" xfId="0" applyFont="1" applyFill="1" applyBorder="1" applyAlignment="1" applyProtection="1">
      <alignment horizontal="center" vertical="center" wrapText="1"/>
    </xf>
    <xf numFmtId="0" fontId="9" fillId="25" borderId="19" xfId="0" applyFont="1" applyFill="1" applyBorder="1" applyAlignment="1" applyProtection="1">
      <alignment horizontal="center" vertical="center" wrapText="1"/>
    </xf>
    <xf numFmtId="3" fontId="5" fillId="0" borderId="18" xfId="0" applyNumberFormat="1" applyFont="1" applyBorder="1" applyAlignment="1" applyProtection="1">
      <alignment horizontal="right" vertical="center" wrapText="1"/>
      <protection hidden="1"/>
    </xf>
    <xf numFmtId="3" fontId="5" fillId="0" borderId="19" xfId="0" applyNumberFormat="1" applyFont="1" applyBorder="1" applyAlignment="1" applyProtection="1">
      <alignment horizontal="right" vertical="center" wrapText="1"/>
      <protection hidden="1"/>
    </xf>
    <xf numFmtId="3" fontId="5" fillId="0" borderId="25" xfId="0" applyNumberFormat="1" applyFont="1" applyBorder="1" applyAlignment="1" applyProtection="1">
      <alignment horizontal="right" vertical="center" wrapText="1"/>
      <protection hidden="1"/>
    </xf>
    <xf numFmtId="0" fontId="7" fillId="24" borderId="29" xfId="0" applyFont="1" applyFill="1" applyBorder="1" applyAlignment="1" applyProtection="1">
      <alignment horizontal="left" vertical="center" wrapText="1"/>
      <protection hidden="1"/>
    </xf>
    <xf numFmtId="3" fontId="7" fillId="24" borderId="38" xfId="0" applyNumberFormat="1" applyFont="1" applyFill="1" applyBorder="1" applyAlignment="1" applyProtection="1">
      <alignment vertical="center" wrapText="1"/>
      <protection hidden="1"/>
    </xf>
    <xf numFmtId="3" fontId="7" fillId="24" borderId="29" xfId="0" applyNumberFormat="1" applyFont="1" applyFill="1" applyBorder="1" applyAlignment="1" applyProtection="1">
      <alignment vertical="center" wrapText="1"/>
      <protection hidden="1"/>
    </xf>
    <xf numFmtId="0" fontId="5" fillId="0" borderId="18" xfId="0" applyNumberFormat="1" applyFont="1" applyBorder="1" applyAlignment="1" applyProtection="1">
      <alignment horizontal="center" vertical="center" wrapText="1"/>
      <protection locked="0"/>
    </xf>
    <xf numFmtId="3" fontId="5" fillId="0" borderId="18" xfId="0" applyNumberFormat="1" applyFont="1" applyBorder="1" applyAlignment="1" applyProtection="1">
      <alignment horizontal="right" vertical="center" wrapText="1"/>
      <protection locked="0"/>
    </xf>
    <xf numFmtId="3" fontId="5" fillId="0" borderId="19" xfId="0" applyNumberFormat="1" applyFont="1" applyBorder="1" applyAlignment="1" applyProtection="1">
      <alignment horizontal="right" vertical="center" wrapText="1"/>
      <protection locked="0"/>
    </xf>
    <xf numFmtId="3" fontId="5" fillId="25" borderId="18" xfId="0" applyNumberFormat="1" applyFont="1" applyFill="1" applyBorder="1" applyAlignment="1" applyProtection="1">
      <alignment horizontal="right" vertical="center" wrapText="1"/>
      <protection locked="0"/>
    </xf>
    <xf numFmtId="3" fontId="5" fillId="25" borderId="19" xfId="0" applyNumberFormat="1" applyFont="1" applyFill="1" applyBorder="1" applyAlignment="1" applyProtection="1">
      <alignment horizontal="right" vertical="center" wrapText="1"/>
      <protection locked="0"/>
    </xf>
    <xf numFmtId="0" fontId="5" fillId="0" borderId="25" xfId="0" applyNumberFormat="1" applyFont="1" applyBorder="1" applyAlignment="1" applyProtection="1">
      <alignment horizontal="center" vertical="center" wrapText="1"/>
      <protection locked="0"/>
    </xf>
    <xf numFmtId="3" fontId="5" fillId="0" borderId="25" xfId="0" applyNumberFormat="1" applyFont="1" applyBorder="1" applyAlignment="1" applyProtection="1">
      <alignment horizontal="right" vertical="center" wrapText="1"/>
      <protection locked="0"/>
    </xf>
    <xf numFmtId="3" fontId="5" fillId="0" borderId="26" xfId="0" applyNumberFormat="1" applyFont="1" applyBorder="1" applyAlignment="1" applyProtection="1">
      <alignment horizontal="right" vertical="center" wrapText="1"/>
      <protection locked="0"/>
    </xf>
    <xf numFmtId="3" fontId="5" fillId="25" borderId="25" xfId="0" applyNumberFormat="1" applyFont="1" applyFill="1" applyBorder="1" applyAlignment="1" applyProtection="1">
      <alignment horizontal="right" vertical="center" wrapText="1"/>
      <protection locked="0"/>
    </xf>
    <xf numFmtId="3" fontId="5" fillId="25" borderId="26" xfId="0" applyNumberFormat="1" applyFont="1" applyFill="1" applyBorder="1" applyAlignment="1" applyProtection="1">
      <alignment horizontal="right" vertical="center" wrapText="1"/>
      <protection locked="0"/>
    </xf>
    <xf numFmtId="0" fontId="9" fillId="28" borderId="18" xfId="0" applyFont="1" applyFill="1" applyBorder="1" applyAlignment="1" applyProtection="1">
      <alignment horizontal="center" vertical="center" wrapText="1"/>
    </xf>
    <xf numFmtId="0" fontId="9" fillId="28" borderId="1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3" fontId="36" fillId="25" borderId="19" xfId="51" quotePrefix="1" applyNumberFormat="1" applyFont="1" applyFill="1" applyBorder="1" applyAlignment="1" applyProtection="1">
      <alignment horizontal="right" vertical="center"/>
      <protection locked="0"/>
    </xf>
    <xf numFmtId="3" fontId="36" fillId="25" borderId="18" xfId="51" quotePrefix="1" applyNumberFormat="1" applyFont="1" applyFill="1" applyBorder="1" applyAlignment="1" applyProtection="1">
      <alignment horizontal="right" vertical="center"/>
      <protection locked="0"/>
    </xf>
    <xf numFmtId="3" fontId="36" fillId="0" borderId="19" xfId="51" quotePrefix="1" applyNumberFormat="1" applyFont="1" applyFill="1" applyBorder="1" applyAlignment="1" applyProtection="1">
      <alignment horizontal="right" vertical="center"/>
      <protection locked="0"/>
    </xf>
    <xf numFmtId="3" fontId="36" fillId="0" borderId="14" xfId="51" quotePrefix="1" applyNumberFormat="1" applyFont="1" applyFill="1" applyBorder="1" applyAlignment="1" applyProtection="1">
      <alignment horizontal="right" vertical="center"/>
      <protection locked="0"/>
    </xf>
    <xf numFmtId="3" fontId="36" fillId="0" borderId="18" xfId="51" quotePrefix="1" applyNumberFormat="1" applyFont="1" applyFill="1" applyBorder="1" applyAlignment="1" applyProtection="1">
      <alignment horizontal="right" vertical="center"/>
      <protection locked="0"/>
    </xf>
    <xf numFmtId="0" fontId="36" fillId="0" borderId="18" xfId="51" quotePrefix="1" applyNumberFormat="1" applyFont="1" applyFill="1" applyBorder="1" applyAlignment="1" applyProtection="1">
      <alignment horizontal="center" vertical="center" shrinkToFit="1"/>
    </xf>
    <xf numFmtId="0" fontId="36" fillId="0" borderId="11" xfId="51" quotePrefix="1" applyNumberFormat="1" applyFont="1" applyFill="1" applyBorder="1" applyAlignment="1" applyProtection="1">
      <alignment horizontal="center" vertical="center" shrinkToFit="1"/>
    </xf>
    <xf numFmtId="0" fontId="36" fillId="0" borderId="19" xfId="51" applyFont="1" applyFill="1" applyBorder="1" applyAlignment="1" applyProtection="1">
      <alignment vertical="center" wrapText="1" shrinkToFit="1"/>
    </xf>
    <xf numFmtId="0" fontId="50" fillId="0" borderId="0" xfId="51" quotePrefix="1" applyNumberFormat="1" applyFont="1" applyFill="1" applyBorder="1" applyAlignment="1" applyProtection="1">
      <alignment horizontal="center" vertical="center"/>
    </xf>
    <xf numFmtId="3" fontId="9" fillId="0" borderId="39" xfId="51" quotePrefix="1" applyNumberFormat="1" applyFont="1" applyFill="1" applyBorder="1" applyAlignment="1" applyProtection="1">
      <alignment horizontal="right" vertical="center"/>
      <protection hidden="1"/>
    </xf>
    <xf numFmtId="3" fontId="9" fillId="0" borderId="40" xfId="51" quotePrefix="1" applyNumberFormat="1" applyFont="1" applyFill="1" applyBorder="1" applyAlignment="1" applyProtection="1">
      <alignment horizontal="right" vertical="center"/>
      <protection hidden="1"/>
    </xf>
    <xf numFmtId="3" fontId="9" fillId="0" borderId="41" xfId="51" quotePrefix="1" applyNumberFormat="1" applyFont="1" applyFill="1" applyBorder="1" applyAlignment="1" applyProtection="1">
      <alignment horizontal="right" vertical="center"/>
      <protection hidden="1"/>
    </xf>
    <xf numFmtId="0" fontId="9" fillId="0" borderId="0" xfId="0" applyFont="1" applyFill="1" applyBorder="1" applyAlignment="1" applyProtection="1">
      <alignment horizontal="center" vertical="center" wrapText="1"/>
      <protection locked="0"/>
    </xf>
    <xf numFmtId="0" fontId="46" fillId="0" borderId="0" xfId="0" applyFont="1" applyBorder="1" applyAlignment="1" applyProtection="1">
      <alignment vertical="center" wrapText="1"/>
      <protection locked="0"/>
    </xf>
    <xf numFmtId="0" fontId="46" fillId="0" borderId="12" xfId="0" applyFont="1" applyBorder="1" applyAlignment="1" applyProtection="1">
      <alignment vertical="center" wrapText="1"/>
      <protection locked="0"/>
    </xf>
    <xf numFmtId="3" fontId="35" fillId="0" borderId="31" xfId="51" quotePrefix="1" applyNumberFormat="1" applyFont="1" applyFill="1" applyBorder="1" applyAlignment="1" applyProtection="1">
      <alignment horizontal="right" vertical="center"/>
      <protection hidden="1"/>
    </xf>
    <xf numFmtId="3" fontId="35" fillId="0" borderId="32" xfId="51" quotePrefix="1" applyNumberFormat="1" applyFont="1" applyFill="1" applyBorder="1" applyAlignment="1" applyProtection="1">
      <alignment horizontal="right" vertical="center"/>
      <protection hidden="1"/>
    </xf>
    <xf numFmtId="0" fontId="0" fillId="0" borderId="0" xfId="0" applyBorder="1" applyProtection="1"/>
    <xf numFmtId="0" fontId="49" fillId="0" borderId="0" xfId="0" applyFont="1" applyFill="1" applyBorder="1" applyAlignment="1" applyProtection="1">
      <alignment vertical="center"/>
    </xf>
    <xf numFmtId="0" fontId="0" fillId="0" borderId="0" xfId="0" applyFill="1" applyBorder="1" applyAlignment="1" applyProtection="1">
      <alignment vertical="center" wrapText="1"/>
    </xf>
    <xf numFmtId="0" fontId="1" fillId="0" borderId="10" xfId="52" applyFont="1" applyFill="1" applyBorder="1" applyAlignment="1" applyProtection="1">
      <alignment horizontal="left" vertical="top" wrapText="1"/>
    </xf>
    <xf numFmtId="0" fontId="1" fillId="0" borderId="14" xfId="52" applyFont="1" applyFill="1" applyBorder="1" applyAlignment="1" applyProtection="1">
      <alignment horizontal="left" vertical="top" wrapText="1"/>
    </xf>
    <xf numFmtId="3" fontId="36" fillId="0" borderId="19" xfId="51" quotePrefix="1" applyNumberFormat="1" applyFont="1" applyFill="1" applyBorder="1" applyAlignment="1" applyProtection="1">
      <alignment horizontal="right" vertical="center" wrapText="1"/>
      <protection hidden="1"/>
    </xf>
    <xf numFmtId="3" fontId="36" fillId="0" borderId="26" xfId="51" quotePrefix="1" applyNumberFormat="1" applyFont="1" applyFill="1" applyBorder="1" applyAlignment="1" applyProtection="1">
      <alignment horizontal="right" vertical="center"/>
      <protection hidden="1"/>
    </xf>
    <xf numFmtId="3" fontId="36" fillId="0" borderId="14" xfId="51" quotePrefix="1" applyNumberFormat="1" applyFont="1" applyFill="1" applyBorder="1" applyAlignment="1" applyProtection="1">
      <alignment horizontal="right" vertical="center" wrapText="1"/>
      <protection hidden="1"/>
    </xf>
    <xf numFmtId="3" fontId="36" fillId="0" borderId="33" xfId="51" quotePrefix="1" applyNumberFormat="1" applyFont="1" applyFill="1" applyBorder="1" applyAlignment="1" applyProtection="1">
      <alignment horizontal="right" vertical="center"/>
      <protection hidden="1"/>
    </xf>
    <xf numFmtId="49" fontId="36" fillId="0" borderId="11" xfId="51" applyNumberFormat="1" applyFont="1" applyBorder="1" applyAlignment="1" applyProtection="1">
      <alignment horizontal="center" vertical="center"/>
      <protection hidden="1"/>
    </xf>
    <xf numFmtId="49" fontId="41" fillId="0" borderId="11" xfId="0" applyNumberFormat="1" applyFont="1" applyFill="1" applyBorder="1" applyAlignment="1" applyProtection="1">
      <alignment horizontal="center" vertical="center" wrapText="1"/>
      <protection hidden="1"/>
    </xf>
    <xf numFmtId="49" fontId="41" fillId="0" borderId="20" xfId="0" applyNumberFormat="1" applyFont="1" applyFill="1" applyBorder="1" applyAlignment="1" applyProtection="1">
      <alignment horizontal="center" vertical="center" wrapText="1"/>
      <protection hidden="1"/>
    </xf>
    <xf numFmtId="49" fontId="41" fillId="0" borderId="42" xfId="0" applyNumberFormat="1" applyFont="1" applyFill="1" applyBorder="1" applyAlignment="1" applyProtection="1">
      <alignment horizontal="center" vertical="center" wrapText="1"/>
      <protection hidden="1"/>
    </xf>
    <xf numFmtId="0" fontId="9" fillId="0" borderId="22" xfId="0" applyFont="1" applyFill="1" applyBorder="1" applyAlignment="1" applyProtection="1">
      <alignment horizontal="center" vertical="center" wrapText="1"/>
    </xf>
    <xf numFmtId="3" fontId="36" fillId="0" borderId="21" xfId="51" quotePrefix="1" applyNumberFormat="1" applyFont="1" applyFill="1" applyBorder="1" applyAlignment="1" applyProtection="1">
      <alignment horizontal="right" vertical="center"/>
      <protection hidden="1"/>
    </xf>
    <xf numFmtId="0" fontId="50" fillId="27" borderId="34" xfId="51" applyFont="1" applyFill="1" applyBorder="1" applyAlignment="1" applyProtection="1">
      <alignment horizontal="center" vertical="center"/>
    </xf>
    <xf numFmtId="0" fontId="50" fillId="27" borderId="34" xfId="51" quotePrefix="1" applyNumberFormat="1" applyFont="1" applyFill="1" applyBorder="1" applyAlignment="1" applyProtection="1">
      <alignment horizontal="center" vertical="center"/>
    </xf>
    <xf numFmtId="49" fontId="41" fillId="0" borderId="16" xfId="0" applyNumberFormat="1" applyFont="1" applyFill="1" applyBorder="1" applyAlignment="1" applyProtection="1">
      <alignment horizontal="center" vertical="center" wrapText="1"/>
      <protection hidden="1"/>
    </xf>
    <xf numFmtId="0" fontId="7" fillId="27" borderId="28" xfId="0" applyFont="1" applyFill="1" applyBorder="1" applyAlignment="1" applyProtection="1">
      <alignment horizontal="left" vertical="center" wrapText="1"/>
      <protection hidden="1"/>
    </xf>
    <xf numFmtId="49" fontId="36" fillId="0" borderId="43" xfId="51" applyNumberFormat="1" applyFont="1" applyFill="1" applyBorder="1" applyAlignment="1" applyProtection="1">
      <alignment horizontal="center" vertical="center"/>
    </xf>
    <xf numFmtId="49" fontId="41" fillId="0" borderId="20" xfId="0" applyNumberFormat="1" applyFont="1" applyFill="1" applyBorder="1" applyAlignment="1" applyProtection="1">
      <alignment horizontal="center" vertical="center" wrapText="1"/>
    </xf>
    <xf numFmtId="49" fontId="41" fillId="0" borderId="42" xfId="0" applyNumberFormat="1" applyFont="1" applyFill="1" applyBorder="1" applyAlignment="1" applyProtection="1">
      <alignment horizontal="center" vertical="center" wrapText="1"/>
    </xf>
    <xf numFmtId="49" fontId="36" fillId="0" borderId="43" xfId="51" applyNumberFormat="1" applyFont="1" applyBorder="1" applyAlignment="1" applyProtection="1">
      <alignment horizontal="center" vertical="center"/>
      <protection hidden="1"/>
    </xf>
    <xf numFmtId="0" fontId="0" fillId="0" borderId="10" xfId="0" applyFill="1" applyBorder="1" applyProtection="1"/>
    <xf numFmtId="3" fontId="36" fillId="0" borderId="14" xfId="51" applyNumberFormat="1" applyFont="1" applyFill="1" applyBorder="1" applyAlignment="1" applyProtection="1">
      <alignment horizontal="right" vertical="center"/>
      <protection locked="0"/>
    </xf>
    <xf numFmtId="3" fontId="36" fillId="0" borderId="19" xfId="51" applyNumberFormat="1" applyFont="1" applyFill="1" applyBorder="1" applyAlignment="1" applyProtection="1">
      <alignment horizontal="right" vertical="center"/>
      <protection locked="0"/>
    </xf>
    <xf numFmtId="49" fontId="0" fillId="0" borderId="10" xfId="0" applyNumberFormat="1" applyFont="1" applyBorder="1" applyAlignment="1" applyProtection="1">
      <alignment vertical="center"/>
      <protection locked="0"/>
    </xf>
    <xf numFmtId="0" fontId="37" fillId="0" borderId="20" xfId="0" applyFont="1" applyBorder="1" applyAlignment="1" applyProtection="1">
      <alignment vertical="center" wrapText="1"/>
      <protection locked="0"/>
    </xf>
    <xf numFmtId="0" fontId="9" fillId="24" borderId="11" xfId="0" applyFont="1" applyFill="1" applyBorder="1" applyAlignment="1" applyProtection="1">
      <alignment horizontal="center" vertical="center" wrapText="1"/>
      <protection locked="0"/>
    </xf>
    <xf numFmtId="0" fontId="9" fillId="24" borderId="11" xfId="0" applyFont="1" applyFill="1" applyBorder="1" applyAlignment="1" applyProtection="1">
      <alignment horizontal="center" vertical="center" wrapText="1"/>
      <protection locked="0"/>
    </xf>
    <xf numFmtId="0" fontId="9" fillId="24" borderId="11" xfId="0" applyFont="1" applyFill="1" applyBorder="1" applyAlignment="1" applyProtection="1">
      <alignment horizontal="center" vertical="center" wrapText="1"/>
      <protection locked="0"/>
    </xf>
    <xf numFmtId="0" fontId="5" fillId="0" borderId="11" xfId="0" applyFont="1" applyBorder="1" applyAlignment="1" applyProtection="1">
      <alignment horizontal="left" vertical="center"/>
      <protection locked="0"/>
    </xf>
    <xf numFmtId="0" fontId="41" fillId="0" borderId="11" xfId="0" applyFont="1" applyBorder="1" applyAlignment="1" applyProtection="1">
      <alignment horizontal="left" vertical="center"/>
      <protection locked="0"/>
    </xf>
    <xf numFmtId="0" fontId="41" fillId="0" borderId="11" xfId="0" applyFont="1" applyBorder="1" applyAlignment="1" applyProtection="1">
      <alignment horizontal="center" vertical="center" wrapText="1"/>
      <protection locked="0"/>
    </xf>
    <xf numFmtId="0" fontId="5" fillId="0" borderId="11" xfId="0" applyFont="1" applyBorder="1" applyAlignment="1" applyProtection="1">
      <alignment horizontal="left" vertical="center" wrapText="1"/>
      <protection locked="0"/>
    </xf>
    <xf numFmtId="0" fontId="8" fillId="24" borderId="45" xfId="0" applyFont="1" applyFill="1" applyBorder="1" applyAlignment="1" applyProtection="1">
      <alignment horizontal="left" vertical="center"/>
      <protection locked="0"/>
    </xf>
    <xf numFmtId="0" fontId="8" fillId="24" borderId="13" xfId="0" applyFont="1" applyFill="1" applyBorder="1" applyAlignment="1" applyProtection="1">
      <alignment horizontal="left" vertical="center"/>
      <protection locked="0"/>
    </xf>
    <xf numFmtId="0" fontId="8" fillId="24" borderId="15" xfId="0" applyFont="1" applyFill="1" applyBorder="1" applyAlignment="1" applyProtection="1">
      <alignment horizontal="left" vertical="center"/>
      <protection locked="0"/>
    </xf>
    <xf numFmtId="0" fontId="8" fillId="24" borderId="20" xfId="0" applyFont="1" applyFill="1" applyBorder="1" applyAlignment="1" applyProtection="1">
      <alignment horizontal="left" vertical="center" wrapText="1"/>
      <protection locked="0"/>
    </xf>
    <xf numFmtId="0" fontId="8" fillId="24" borderId="10" xfId="0" applyFont="1" applyFill="1" applyBorder="1" applyAlignment="1" applyProtection="1">
      <alignment horizontal="left" vertical="center" wrapText="1"/>
      <protection locked="0"/>
    </xf>
    <xf numFmtId="0" fontId="8" fillId="24" borderId="14" xfId="0" applyFont="1" applyFill="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0" fillId="0" borderId="42" xfId="0"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9" fillId="24" borderId="23" xfId="0" applyFont="1" applyFill="1" applyBorder="1" applyAlignment="1" applyProtection="1">
      <alignment horizontal="center" vertical="center" wrapText="1"/>
      <protection locked="0"/>
    </xf>
    <xf numFmtId="0" fontId="9" fillId="24" borderId="42" xfId="0" applyFont="1" applyFill="1" applyBorder="1" applyAlignment="1" applyProtection="1">
      <alignment horizontal="center" vertical="center" wrapText="1"/>
      <protection locked="0"/>
    </xf>
    <xf numFmtId="0" fontId="9" fillId="24" borderId="33" xfId="0" applyFont="1" applyFill="1" applyBorder="1" applyAlignment="1" applyProtection="1">
      <alignment horizontal="center" vertical="center" wrapText="1"/>
      <protection locked="0"/>
    </xf>
    <xf numFmtId="0" fontId="9" fillId="24" borderId="45" xfId="0" applyFont="1" applyFill="1" applyBorder="1" applyAlignment="1" applyProtection="1">
      <alignment horizontal="center" vertical="center" wrapText="1"/>
      <protection locked="0"/>
    </xf>
    <xf numFmtId="0" fontId="9" fillId="24" borderId="15" xfId="0" applyFont="1" applyFill="1" applyBorder="1" applyAlignment="1" applyProtection="1">
      <alignment horizontal="center" vertical="center" wrapText="1"/>
      <protection locked="0"/>
    </xf>
    <xf numFmtId="0" fontId="41" fillId="24" borderId="11" xfId="0" applyFont="1" applyFill="1" applyBorder="1" applyAlignment="1" applyProtection="1">
      <alignment horizontal="center" vertical="center" wrapText="1"/>
      <protection locked="0"/>
    </xf>
    <xf numFmtId="0" fontId="9" fillId="24" borderId="52" xfId="0" applyFont="1" applyFill="1" applyBorder="1" applyAlignment="1" applyProtection="1">
      <alignment horizontal="center" vertical="center" wrapText="1"/>
      <protection locked="0"/>
    </xf>
    <xf numFmtId="0" fontId="9" fillId="24" borderId="48" xfId="0" applyFont="1" applyFill="1" applyBorder="1" applyAlignment="1" applyProtection="1">
      <alignment horizontal="center" vertical="center" wrapText="1"/>
      <protection locked="0"/>
    </xf>
    <xf numFmtId="0" fontId="9" fillId="24" borderId="47" xfId="0" applyFont="1" applyFill="1" applyBorder="1" applyAlignment="1" applyProtection="1">
      <alignment horizontal="center" vertical="center" wrapText="1"/>
      <protection locked="0"/>
    </xf>
    <xf numFmtId="0" fontId="39"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34" fillId="0" borderId="11" xfId="0" applyFont="1" applyBorder="1" applyAlignment="1" applyProtection="1">
      <alignment horizontal="left" vertical="center" wrapText="1"/>
      <protection locked="0"/>
    </xf>
    <xf numFmtId="0" fontId="8" fillId="24" borderId="20" xfId="0" applyFont="1" applyFill="1" applyBorder="1" applyAlignment="1" applyProtection="1">
      <alignment horizontal="left" vertical="center"/>
      <protection locked="0"/>
    </xf>
    <xf numFmtId="0" fontId="8" fillId="24" borderId="10" xfId="0" applyFont="1" applyFill="1" applyBorder="1" applyAlignment="1" applyProtection="1">
      <alignment horizontal="left" vertical="center"/>
      <protection locked="0"/>
    </xf>
    <xf numFmtId="0" fontId="8" fillId="24" borderId="14" xfId="0" applyFont="1" applyFill="1" applyBorder="1" applyAlignment="1" applyProtection="1">
      <alignment horizontal="left" vertical="center"/>
      <protection locked="0"/>
    </xf>
    <xf numFmtId="0" fontId="37" fillId="0" borderId="20" xfId="0" applyFont="1" applyFill="1" applyBorder="1" applyAlignment="1" applyProtection="1">
      <alignment vertical="center"/>
      <protection locked="0"/>
    </xf>
    <xf numFmtId="0" fontId="37" fillId="0" borderId="10" xfId="0" applyFont="1" applyFill="1" applyBorder="1" applyAlignment="1" applyProtection="1">
      <alignment vertical="center"/>
      <protection locked="0"/>
    </xf>
    <xf numFmtId="0" fontId="8" fillId="24" borderId="11" xfId="0" applyFont="1" applyFill="1" applyBorder="1" applyAlignment="1" applyProtection="1">
      <alignment horizontal="left" vertical="center" wrapText="1"/>
      <protection locked="0"/>
    </xf>
    <xf numFmtId="0" fontId="3" fillId="0" borderId="20"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3" fontId="5" fillId="0" borderId="11" xfId="0" applyNumberFormat="1" applyFont="1" applyFill="1" applyBorder="1" applyAlignment="1" applyProtection="1">
      <alignment horizontal="right" vertical="center" wrapText="1"/>
      <protection locked="0"/>
    </xf>
    <xf numFmtId="0" fontId="48" fillId="0" borderId="42"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9" fillId="24" borderId="49" xfId="0" applyFont="1" applyFill="1" applyBorder="1" applyAlignment="1" applyProtection="1">
      <alignment horizontal="center" vertical="center" wrapText="1"/>
    </xf>
    <xf numFmtId="0" fontId="9" fillId="24" borderId="18" xfId="0" applyFont="1" applyFill="1" applyBorder="1" applyAlignment="1" applyProtection="1">
      <alignment horizontal="center" vertical="center" wrapText="1"/>
    </xf>
    <xf numFmtId="0" fontId="9" fillId="24" borderId="50" xfId="0" applyFont="1" applyFill="1" applyBorder="1" applyAlignment="1" applyProtection="1">
      <alignment horizontal="center" vertical="center" wrapText="1"/>
    </xf>
    <xf numFmtId="0" fontId="9" fillId="24" borderId="20" xfId="0" applyFont="1" applyFill="1" applyBorder="1" applyAlignment="1" applyProtection="1">
      <alignment horizontal="center" vertical="center" wrapText="1"/>
    </xf>
    <xf numFmtId="0" fontId="9" fillId="24" borderId="51" xfId="0" applyFont="1" applyFill="1" applyBorder="1" applyAlignment="1" applyProtection="1">
      <alignment horizontal="center" vertical="center" wrapText="1"/>
    </xf>
    <xf numFmtId="0" fontId="9" fillId="24" borderId="11"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49" fontId="41" fillId="0" borderId="11" xfId="0" applyNumberFormat="1" applyFont="1" applyFill="1" applyBorder="1" applyAlignment="1" applyProtection="1">
      <alignment horizontal="left" vertical="center" wrapText="1"/>
      <protection hidden="1"/>
    </xf>
    <xf numFmtId="3" fontId="5" fillId="0" borderId="11" xfId="0" applyNumberFormat="1" applyFont="1" applyBorder="1" applyAlignment="1" applyProtection="1">
      <alignment horizontal="right" vertical="center"/>
      <protection locked="0"/>
    </xf>
    <xf numFmtId="3" fontId="5" fillId="0" borderId="16" xfId="0" applyNumberFormat="1" applyFont="1" applyFill="1" applyBorder="1" applyAlignment="1" applyProtection="1">
      <alignment horizontal="right" vertical="center" wrapText="1"/>
      <protection locked="0"/>
    </xf>
    <xf numFmtId="3" fontId="9" fillId="0" borderId="37" xfId="0" applyNumberFormat="1" applyFont="1" applyFill="1" applyBorder="1" applyAlignment="1" applyProtection="1">
      <alignment horizontal="right" vertical="center" wrapText="1"/>
    </xf>
    <xf numFmtId="3" fontId="5" fillId="25" borderId="16" xfId="0" applyNumberFormat="1" applyFont="1" applyFill="1" applyBorder="1" applyAlignment="1" applyProtection="1">
      <alignment horizontal="right" vertical="center" wrapText="1"/>
      <protection locked="0"/>
    </xf>
    <xf numFmtId="3" fontId="5" fillId="25" borderId="11" xfId="0" applyNumberFormat="1" applyFont="1" applyFill="1" applyBorder="1" applyAlignment="1" applyProtection="1">
      <alignment horizontal="right" vertical="center" wrapText="1"/>
      <protection locked="0"/>
    </xf>
    <xf numFmtId="0" fontId="7" fillId="27" borderId="28" xfId="0" applyFont="1" applyFill="1" applyBorder="1" applyAlignment="1" applyProtection="1">
      <alignment horizontal="center" vertical="center" wrapText="1"/>
      <protection hidden="1"/>
    </xf>
    <xf numFmtId="3" fontId="7" fillId="27" borderId="28" xfId="0" applyNumberFormat="1" applyFont="1" applyFill="1" applyBorder="1" applyAlignment="1" applyProtection="1">
      <alignment horizontal="right" vertical="center" wrapText="1"/>
      <protection hidden="1"/>
    </xf>
    <xf numFmtId="0" fontId="9" fillId="0" borderId="11" xfId="0" applyFont="1" applyFill="1" applyBorder="1" applyAlignment="1" applyProtection="1">
      <alignment horizontal="center" vertical="center" wrapText="1"/>
      <protection hidden="1"/>
    </xf>
    <xf numFmtId="3" fontId="5" fillId="0" borderId="11" xfId="0" applyNumberFormat="1" applyFont="1" applyBorder="1" applyAlignment="1" applyProtection="1">
      <alignment horizontal="right" vertical="center" wrapText="1"/>
      <protection hidden="1"/>
    </xf>
    <xf numFmtId="3" fontId="5" fillId="0" borderId="16" xfId="0" applyNumberFormat="1" applyFont="1" applyBorder="1" applyAlignment="1" applyProtection="1">
      <alignment horizontal="right" vertical="center"/>
      <protection locked="0"/>
    </xf>
    <xf numFmtId="0" fontId="5" fillId="0" borderId="11"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49" fontId="41" fillId="0" borderId="16" xfId="0" applyNumberFormat="1" applyFont="1" applyFill="1" applyBorder="1" applyAlignment="1" applyProtection="1">
      <alignment horizontal="left" vertical="center" wrapText="1"/>
      <protection hidden="1"/>
    </xf>
    <xf numFmtId="0" fontId="9" fillId="0" borderId="19" xfId="0" applyFont="1" applyFill="1" applyBorder="1" applyAlignment="1" applyProtection="1">
      <alignment horizontal="center" vertical="center" wrapText="1"/>
    </xf>
    <xf numFmtId="0" fontId="5" fillId="0" borderId="16"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49" fontId="36" fillId="0" borderId="11" xfId="51" applyNumberFormat="1" applyFont="1" applyBorder="1" applyAlignment="1" applyProtection="1">
      <alignment horizontal="left" vertical="center"/>
      <protection hidden="1"/>
    </xf>
    <xf numFmtId="0" fontId="7" fillId="24" borderId="38" xfId="0" applyFont="1" applyFill="1" applyBorder="1" applyAlignment="1" applyProtection="1">
      <alignment horizontal="center" vertical="center" wrapText="1"/>
      <protection hidden="1"/>
    </xf>
    <xf numFmtId="0" fontId="7" fillId="24" borderId="30"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48" fillId="0" borderId="20" xfId="0" applyFont="1" applyFill="1" applyBorder="1" applyAlignment="1" applyProtection="1">
      <alignment horizontal="center" vertical="center" wrapText="1"/>
    </xf>
    <xf numFmtId="0" fontId="48" fillId="0" borderId="10" xfId="0" applyFont="1" applyFill="1" applyBorder="1" applyAlignment="1" applyProtection="1">
      <alignment horizontal="center" vertical="center" wrapText="1"/>
    </xf>
    <xf numFmtId="0" fontId="48" fillId="0" borderId="14" xfId="0" applyFont="1" applyFill="1" applyBorder="1" applyAlignment="1" applyProtection="1">
      <alignment horizontal="center" vertical="center" wrapText="1"/>
    </xf>
    <xf numFmtId="0" fontId="9" fillId="24" borderId="53" xfId="0" applyFont="1" applyFill="1" applyBorder="1" applyAlignment="1" applyProtection="1">
      <alignment horizontal="center" vertical="center" wrapText="1"/>
    </xf>
    <xf numFmtId="0" fontId="9" fillId="24" borderId="19" xfId="0" applyFont="1" applyFill="1" applyBorder="1" applyAlignment="1" applyProtection="1">
      <alignment horizontal="center" vertical="center" wrapText="1"/>
    </xf>
    <xf numFmtId="0" fontId="0" fillId="0" borderId="42" xfId="0"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44" fillId="24" borderId="11" xfId="0" applyFont="1" applyFill="1" applyBorder="1" applyAlignment="1" applyProtection="1">
      <alignment horizontal="left" vertical="center" wrapText="1"/>
      <protection locked="0"/>
    </xf>
    <xf numFmtId="0" fontId="41" fillId="0" borderId="11" xfId="0" applyFont="1" applyBorder="1" applyAlignment="1" applyProtection="1">
      <alignment horizontal="left" vertical="center" wrapText="1"/>
      <protection locked="0"/>
    </xf>
    <xf numFmtId="0" fontId="38" fillId="0" borderId="11" xfId="0" applyFont="1" applyBorder="1" applyAlignment="1" applyProtection="1">
      <alignment horizontal="center" vertical="center"/>
      <protection locked="0"/>
    </xf>
    <xf numFmtId="0" fontId="1" fillId="0" borderId="20"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8" fillId="24" borderId="11" xfId="0" applyFont="1" applyFill="1" applyBorder="1" applyAlignment="1" applyProtection="1">
      <alignment horizontal="left" vertical="center"/>
      <protection locked="0"/>
    </xf>
    <xf numFmtId="0" fontId="1"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7" fillId="0" borderId="13" xfId="0" applyFont="1" applyFill="1" applyBorder="1" applyAlignment="1" applyProtection="1">
      <alignment horizontal="left" vertical="center"/>
      <protection locked="0"/>
    </xf>
    <xf numFmtId="0" fontId="1" fillId="0" borderId="10"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left" vertical="center" wrapText="1"/>
      <protection locked="0"/>
    </xf>
    <xf numFmtId="0" fontId="37" fillId="0" borderId="20" xfId="0" applyFont="1" applyFill="1" applyBorder="1" applyAlignment="1" applyProtection="1">
      <alignment horizontal="center" vertical="center"/>
      <protection locked="0"/>
    </xf>
    <xf numFmtId="0" fontId="37" fillId="0" borderId="10" xfId="0" applyFont="1" applyFill="1" applyBorder="1" applyAlignment="1" applyProtection="1">
      <alignment horizontal="center" vertical="center"/>
      <protection locked="0"/>
    </xf>
    <xf numFmtId="0" fontId="37" fillId="0" borderId="14" xfId="0" applyFont="1" applyFill="1" applyBorder="1" applyAlignment="1" applyProtection="1">
      <alignment horizontal="center" vertical="center"/>
      <protection locked="0"/>
    </xf>
    <xf numFmtId="0" fontId="40" fillId="24" borderId="11" xfId="0" applyFont="1" applyFill="1" applyBorder="1" applyAlignment="1" applyProtection="1">
      <alignment horizontal="left" vertical="center" wrapText="1"/>
      <protection locked="0"/>
    </xf>
    <xf numFmtId="0" fontId="48" fillId="0" borderId="17"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xf numFmtId="0" fontId="9" fillId="24" borderId="20" xfId="0" applyFont="1" applyFill="1" applyBorder="1" applyAlignment="1" applyProtection="1">
      <alignment horizontal="center" vertical="center" wrapText="1"/>
      <protection locked="0"/>
    </xf>
    <xf numFmtId="0" fontId="9" fillId="24" borderId="10" xfId="0" applyFont="1" applyFill="1" applyBorder="1" applyAlignment="1" applyProtection="1">
      <alignment horizontal="center" vertical="center" wrapText="1"/>
      <protection locked="0"/>
    </xf>
    <xf numFmtId="3" fontId="5" fillId="0" borderId="20" xfId="0" applyNumberFormat="1" applyFont="1" applyBorder="1" applyAlignment="1" applyProtection="1">
      <alignment horizontal="right" vertical="center" wrapText="1"/>
      <protection hidden="1"/>
    </xf>
    <xf numFmtId="3" fontId="5" fillId="0" borderId="14" xfId="0" applyNumberFormat="1" applyFont="1" applyBorder="1" applyAlignment="1" applyProtection="1">
      <alignment horizontal="right" vertical="center" wrapText="1"/>
      <protection hidden="1"/>
    </xf>
    <xf numFmtId="49" fontId="41" fillId="0" borderId="20" xfId="0" applyNumberFormat="1" applyFont="1" applyFill="1" applyBorder="1" applyAlignment="1" applyProtection="1">
      <alignment horizontal="left" vertical="center" wrapText="1"/>
      <protection hidden="1"/>
    </xf>
    <xf numFmtId="49" fontId="41" fillId="0" borderId="14" xfId="0" applyNumberFormat="1" applyFont="1" applyFill="1" applyBorder="1" applyAlignment="1" applyProtection="1">
      <alignment horizontal="left" vertical="center" wrapText="1"/>
      <protection hidden="1"/>
    </xf>
    <xf numFmtId="3" fontId="5" fillId="0" borderId="20" xfId="0" applyNumberFormat="1" applyFont="1" applyFill="1" applyBorder="1" applyAlignment="1" applyProtection="1">
      <alignment horizontal="right" vertical="center" wrapText="1"/>
      <protection locked="0"/>
    </xf>
    <xf numFmtId="3" fontId="5" fillId="0" borderId="14" xfId="0" applyNumberFormat="1" applyFont="1" applyFill="1" applyBorder="1" applyAlignment="1" applyProtection="1">
      <alignment horizontal="right" vertical="center" wrapText="1"/>
      <protection locked="0"/>
    </xf>
    <xf numFmtId="3" fontId="5" fillId="25" borderId="20" xfId="0" applyNumberFormat="1" applyFont="1" applyFill="1" applyBorder="1" applyAlignment="1" applyProtection="1">
      <alignment horizontal="right" vertical="center" wrapText="1"/>
      <protection locked="0"/>
    </xf>
    <xf numFmtId="3" fontId="5" fillId="25" borderId="14" xfId="0" applyNumberFormat="1" applyFont="1" applyFill="1" applyBorder="1" applyAlignment="1" applyProtection="1">
      <alignment horizontal="right" vertical="center" wrapText="1"/>
      <protection locked="0"/>
    </xf>
    <xf numFmtId="49" fontId="36" fillId="0" borderId="20" xfId="51" applyNumberFormat="1" applyFont="1" applyBorder="1" applyAlignment="1" applyProtection="1">
      <alignment horizontal="left" vertical="center"/>
      <protection hidden="1"/>
    </xf>
    <xf numFmtId="49" fontId="36" fillId="0" borderId="14" xfId="51" applyNumberFormat="1" applyFont="1" applyBorder="1" applyAlignment="1" applyProtection="1">
      <alignment horizontal="left" vertical="center"/>
      <protection hidden="1"/>
    </xf>
    <xf numFmtId="3" fontId="5" fillId="0" borderId="20" xfId="0" applyNumberFormat="1" applyFont="1" applyBorder="1" applyAlignment="1" applyProtection="1">
      <alignment vertical="center" wrapText="1"/>
      <protection hidden="1"/>
    </xf>
    <xf numFmtId="3" fontId="5" fillId="0" borderId="14" xfId="0" applyNumberFormat="1" applyFont="1" applyBorder="1" applyAlignment="1" applyProtection="1">
      <alignment vertical="center" wrapText="1"/>
      <protection hidden="1"/>
    </xf>
    <xf numFmtId="3" fontId="5" fillId="0" borderId="42" xfId="0" applyNumberFormat="1" applyFont="1" applyBorder="1" applyAlignment="1" applyProtection="1">
      <alignment vertical="center" wrapText="1"/>
      <protection hidden="1"/>
    </xf>
    <xf numFmtId="3" fontId="5" fillId="0" borderId="33" xfId="0" applyNumberFormat="1" applyFont="1" applyBorder="1" applyAlignment="1" applyProtection="1">
      <alignment vertical="center" wrapText="1"/>
      <protection hidden="1"/>
    </xf>
    <xf numFmtId="3" fontId="7" fillId="27" borderId="36" xfId="0" applyNumberFormat="1" applyFont="1" applyFill="1" applyBorder="1" applyAlignment="1" applyProtection="1">
      <alignment horizontal="right" vertical="center" wrapText="1"/>
      <protection hidden="1"/>
    </xf>
    <xf numFmtId="3" fontId="7" fillId="27" borderId="30" xfId="0" applyNumberFormat="1" applyFont="1" applyFill="1" applyBorder="1" applyAlignment="1" applyProtection="1">
      <alignment horizontal="right" vertical="center" wrapText="1"/>
      <protection hidden="1"/>
    </xf>
    <xf numFmtId="49" fontId="41" fillId="0" borderId="42" xfId="0" applyNumberFormat="1" applyFont="1" applyFill="1" applyBorder="1" applyAlignment="1" applyProtection="1">
      <alignment horizontal="left" vertical="center" wrapText="1"/>
      <protection hidden="1"/>
    </xf>
    <xf numFmtId="49" fontId="41" fillId="0" borderId="33" xfId="0" applyNumberFormat="1" applyFont="1" applyFill="1" applyBorder="1" applyAlignment="1" applyProtection="1">
      <alignment horizontal="left" vertical="center" wrapText="1"/>
      <protection hidden="1"/>
    </xf>
    <xf numFmtId="3" fontId="5" fillId="0" borderId="42" xfId="0" applyNumberFormat="1" applyFont="1" applyFill="1" applyBorder="1" applyAlignment="1" applyProtection="1">
      <alignment horizontal="right" vertical="center" wrapText="1"/>
      <protection locked="0"/>
    </xf>
    <xf numFmtId="3" fontId="5" fillId="0" borderId="33" xfId="0" applyNumberFormat="1" applyFont="1" applyFill="1" applyBorder="1" applyAlignment="1" applyProtection="1">
      <alignment horizontal="right" vertical="center" wrapText="1"/>
      <protection locked="0"/>
    </xf>
    <xf numFmtId="3" fontId="5" fillId="25" borderId="42" xfId="0" applyNumberFormat="1" applyFont="1" applyFill="1" applyBorder="1" applyAlignment="1" applyProtection="1">
      <alignment horizontal="right" vertical="center" wrapText="1"/>
      <protection locked="0"/>
    </xf>
    <xf numFmtId="3" fontId="5" fillId="25" borderId="33" xfId="0" applyNumberFormat="1" applyFont="1" applyFill="1" applyBorder="1" applyAlignment="1" applyProtection="1">
      <alignment horizontal="right" vertical="center" wrapText="1"/>
      <protection locked="0"/>
    </xf>
    <xf numFmtId="0" fontId="7" fillId="27" borderId="27" xfId="0" applyFont="1" applyFill="1" applyBorder="1" applyAlignment="1" applyProtection="1">
      <alignment horizontal="center" vertical="center" wrapText="1"/>
      <protection hidden="1"/>
    </xf>
    <xf numFmtId="0" fontId="46" fillId="0" borderId="0" xfId="0" applyFont="1" applyAlignment="1" applyProtection="1">
      <alignment horizontal="center" vertical="center" wrapText="1"/>
      <protection locked="0"/>
    </xf>
    <xf numFmtId="3" fontId="7" fillId="27" borderId="54" xfId="0" applyNumberFormat="1" applyFont="1" applyFill="1" applyBorder="1" applyAlignment="1" applyProtection="1">
      <alignment horizontal="right" vertical="center" wrapText="1"/>
      <protection hidden="1"/>
    </xf>
    <xf numFmtId="0" fontId="0" fillId="0" borderId="11" xfId="0" applyFont="1" applyBorder="1" applyAlignment="1" applyProtection="1">
      <alignment horizontal="left" vertical="center" wrapText="1"/>
      <protection locked="0"/>
    </xf>
    <xf numFmtId="0" fontId="0" fillId="0" borderId="33" xfId="0" applyFill="1" applyBorder="1" applyAlignment="1" applyProtection="1">
      <alignment horizontal="center" vertical="center" wrapText="1"/>
      <protection locked="0"/>
    </xf>
    <xf numFmtId="0" fontId="0" fillId="0" borderId="46" xfId="0"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24" borderId="11" xfId="0" applyFont="1" applyFill="1" applyBorder="1" applyAlignment="1" applyProtection="1">
      <alignment horizontal="center" vertical="center" wrapText="1"/>
      <protection locked="0"/>
    </xf>
    <xf numFmtId="0" fontId="0" fillId="24" borderId="11" xfId="0" applyFill="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4" fillId="0" borderId="20"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4" fillId="0" borderId="14" xfId="0" applyFont="1" applyFill="1" applyBorder="1" applyAlignment="1" applyProtection="1">
      <alignment horizontal="left" vertical="center"/>
      <protection hidden="1"/>
    </xf>
    <xf numFmtId="0" fontId="6" fillId="0" borderId="11" xfId="0" applyFont="1" applyBorder="1" applyAlignment="1" applyProtection="1">
      <alignment horizontal="center" vertical="center"/>
      <protection locked="0"/>
    </xf>
    <xf numFmtId="0" fontId="8" fillId="24" borderId="11" xfId="0" applyFont="1" applyFill="1" applyBorder="1" applyAlignment="1" applyProtection="1">
      <alignment vertical="center" wrapText="1"/>
      <protection locked="0"/>
    </xf>
    <xf numFmtId="0" fontId="8" fillId="24" borderId="20" xfId="0" applyFont="1" applyFill="1" applyBorder="1" applyAlignment="1" applyProtection="1">
      <alignment vertical="center" wrapText="1"/>
      <protection locked="0"/>
    </xf>
    <xf numFmtId="0" fontId="8" fillId="24" borderId="10" xfId="0" applyFont="1" applyFill="1" applyBorder="1" applyAlignment="1" applyProtection="1">
      <alignment vertical="center" wrapText="1"/>
      <protection locked="0"/>
    </xf>
    <xf numFmtId="0" fontId="8" fillId="24" borderId="14" xfId="0" applyFont="1" applyFill="1" applyBorder="1" applyAlignment="1" applyProtection="1">
      <alignment vertical="center" wrapText="1"/>
      <protection locked="0"/>
    </xf>
    <xf numFmtId="0" fontId="44" fillId="24" borderId="20" xfId="0" applyFont="1" applyFill="1" applyBorder="1" applyAlignment="1" applyProtection="1">
      <alignment vertical="center" wrapText="1"/>
      <protection locked="0"/>
    </xf>
    <xf numFmtId="0" fontId="44" fillId="24" borderId="10" xfId="0" applyFont="1" applyFill="1" applyBorder="1" applyAlignment="1" applyProtection="1">
      <alignment vertical="center" wrapText="1"/>
      <protection locked="0"/>
    </xf>
    <xf numFmtId="0" fontId="44" fillId="24" borderId="14" xfId="0" applyFont="1" applyFill="1" applyBorder="1" applyAlignment="1" applyProtection="1">
      <alignment vertical="center" wrapText="1"/>
      <protection locked="0"/>
    </xf>
    <xf numFmtId="0" fontId="3" fillId="0" borderId="20" xfId="0" applyNumberFormat="1" applyFont="1" applyFill="1" applyBorder="1" applyAlignment="1" applyProtection="1">
      <alignment horizontal="left" vertical="center" wrapText="1"/>
      <protection locked="0"/>
    </xf>
    <xf numFmtId="0" fontId="0" fillId="0" borderId="10" xfId="0" applyBorder="1"/>
    <xf numFmtId="0" fontId="4" fillId="0" borderId="20"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9" fillId="0" borderId="20"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49" fontId="36" fillId="0" borderId="20" xfId="51" applyNumberFormat="1" applyFont="1" applyFill="1" applyBorder="1" applyAlignment="1" applyProtection="1">
      <alignment horizontal="left" vertical="center"/>
    </xf>
    <xf numFmtId="49" fontId="36" fillId="0" borderId="14" xfId="51" applyNumberFormat="1" applyFont="1" applyFill="1" applyBorder="1" applyAlignment="1" applyProtection="1">
      <alignment horizontal="left" vertical="center"/>
    </xf>
    <xf numFmtId="49" fontId="41" fillId="0" borderId="20" xfId="0" applyNumberFormat="1" applyFont="1" applyFill="1" applyBorder="1" applyAlignment="1" applyProtection="1">
      <alignment horizontal="left" vertical="center" wrapText="1"/>
    </xf>
    <xf numFmtId="49" fontId="41" fillId="0" borderId="14" xfId="0" applyNumberFormat="1" applyFont="1" applyFill="1" applyBorder="1" applyAlignment="1" applyProtection="1">
      <alignment horizontal="left" vertical="center" wrapText="1"/>
    </xf>
    <xf numFmtId="49" fontId="41" fillId="0" borderId="42" xfId="0" applyNumberFormat="1" applyFont="1" applyFill="1" applyBorder="1" applyAlignment="1" applyProtection="1">
      <alignment horizontal="left" vertical="center" wrapText="1"/>
    </xf>
    <xf numFmtId="49" fontId="41" fillId="0" borderId="33" xfId="0" applyNumberFormat="1" applyFont="1" applyFill="1" applyBorder="1" applyAlignment="1" applyProtection="1">
      <alignment horizontal="left" vertical="center" wrapText="1"/>
    </xf>
    <xf numFmtId="3" fontId="35" fillId="0" borderId="37" xfId="0" applyNumberFormat="1" applyFont="1" applyFill="1" applyBorder="1" applyAlignment="1" applyProtection="1">
      <alignment horizontal="right" vertical="center" wrapText="1"/>
    </xf>
    <xf numFmtId="0" fontId="2" fillId="0" borderId="11" xfId="52" applyFont="1" applyBorder="1" applyAlignment="1" applyProtection="1">
      <alignment horizontal="left" vertical="top" wrapText="1"/>
    </xf>
    <xf numFmtId="0" fontId="3" fillId="0" borderId="11" xfId="52" applyBorder="1" applyAlignment="1" applyProtection="1">
      <alignment horizontal="left" vertical="top" wrapText="1"/>
    </xf>
    <xf numFmtId="0" fontId="4" fillId="24" borderId="33" xfId="52" applyFont="1" applyFill="1" applyBorder="1" applyAlignment="1" applyProtection="1">
      <alignment horizontal="center" vertical="center"/>
    </xf>
    <xf numFmtId="0" fontId="4" fillId="24" borderId="44" xfId="52" applyFont="1" applyFill="1" applyBorder="1" applyAlignment="1" applyProtection="1">
      <alignment horizontal="center" vertical="center"/>
    </xf>
    <xf numFmtId="0" fontId="4" fillId="24" borderId="15" xfId="52" applyFont="1" applyFill="1" applyBorder="1" applyAlignment="1" applyProtection="1">
      <alignment horizontal="center" vertical="center"/>
    </xf>
    <xf numFmtId="0" fontId="14" fillId="24" borderId="20" xfId="52" applyFont="1" applyFill="1" applyBorder="1" applyAlignment="1" applyProtection="1">
      <alignment horizontal="left" vertical="center" wrapText="1"/>
    </xf>
    <xf numFmtId="0" fontId="14" fillId="24" borderId="10" xfId="52" applyFont="1" applyFill="1" applyBorder="1" applyAlignment="1" applyProtection="1">
      <alignment horizontal="left" vertical="center" wrapText="1"/>
    </xf>
    <xf numFmtId="0" fontId="14" fillId="24" borderId="14" xfId="52" applyFont="1" applyFill="1" applyBorder="1" applyAlignment="1" applyProtection="1">
      <alignment horizontal="left" vertical="center" wrapText="1"/>
    </xf>
    <xf numFmtId="0" fontId="4" fillId="24" borderId="14" xfId="52" applyFont="1" applyFill="1" applyBorder="1" applyAlignment="1" applyProtection="1">
      <alignment horizontal="center" vertical="center"/>
    </xf>
    <xf numFmtId="0" fontId="13" fillId="0" borderId="0" xfId="0" applyFont="1" applyAlignment="1" applyProtection="1">
      <alignment horizontal="center" vertical="center"/>
    </xf>
    <xf numFmtId="0" fontId="14" fillId="24" borderId="20" xfId="52" applyFont="1" applyFill="1" applyBorder="1" applyAlignment="1" applyProtection="1">
      <alignment horizontal="left" vertical="center"/>
    </xf>
    <xf numFmtId="0" fontId="14" fillId="24" borderId="10" xfId="52" applyFont="1" applyFill="1" applyBorder="1" applyAlignment="1" applyProtection="1">
      <alignment horizontal="left" vertical="center"/>
    </xf>
    <xf numFmtId="0" fontId="14" fillId="24" borderId="14" xfId="52" applyFont="1" applyFill="1" applyBorder="1" applyAlignment="1" applyProtection="1">
      <alignment horizontal="left" vertical="center"/>
    </xf>
    <xf numFmtId="0" fontId="37" fillId="0" borderId="42" xfId="52" applyFont="1" applyBorder="1" applyAlignment="1" applyProtection="1">
      <alignment horizontal="left" vertical="center" wrapText="1"/>
    </xf>
    <xf numFmtId="0" fontId="37" fillId="0" borderId="17" xfId="52" applyFont="1" applyBorder="1" applyAlignment="1" applyProtection="1">
      <alignment horizontal="left" vertical="center" wrapText="1"/>
    </xf>
    <xf numFmtId="0" fontId="37" fillId="0" borderId="33" xfId="52" applyFont="1" applyBorder="1" applyAlignment="1" applyProtection="1">
      <alignment horizontal="left" vertical="center" wrapText="1"/>
    </xf>
    <xf numFmtId="0" fontId="2" fillId="0" borderId="46" xfId="52" applyFont="1" applyFill="1" applyBorder="1" applyAlignment="1" applyProtection="1">
      <alignment horizontal="center" vertical="top"/>
    </xf>
    <xf numFmtId="0" fontId="0" fillId="0" borderId="0" xfId="0"/>
    <xf numFmtId="0" fontId="0" fillId="0" borderId="44" xfId="0" applyBorder="1"/>
    <xf numFmtId="0" fontId="2" fillId="0" borderId="11" xfId="52" applyFont="1" applyFill="1" applyBorder="1" applyAlignment="1">
      <alignment horizontal="left" vertical="top" wrapText="1"/>
    </xf>
    <xf numFmtId="0" fontId="1" fillId="0" borderId="11" xfId="52" applyFont="1" applyFill="1" applyBorder="1" applyAlignment="1" applyProtection="1">
      <alignment horizontal="left" vertical="top" wrapText="1" readingOrder="1"/>
    </xf>
    <xf numFmtId="0" fontId="3" fillId="0" borderId="45" xfId="52" applyBorder="1" applyAlignment="1" applyProtection="1">
      <alignment horizontal="left" vertical="center" wrapText="1"/>
    </xf>
    <xf numFmtId="0" fontId="3" fillId="0" borderId="13" xfId="52" applyBorder="1" applyAlignment="1" applyProtection="1">
      <alignment horizontal="left" vertical="center" wrapText="1"/>
    </xf>
    <xf numFmtId="0" fontId="3" fillId="0" borderId="15" xfId="52" applyBorder="1" applyAlignment="1" applyProtection="1">
      <alignment horizontal="left" vertical="center" wrapText="1"/>
    </xf>
    <xf numFmtId="0" fontId="4" fillId="0" borderId="42" xfId="53" applyFont="1" applyFill="1" applyBorder="1" applyAlignment="1" applyProtection="1">
      <alignment horizontal="left" vertical="center" wrapText="1"/>
    </xf>
    <xf numFmtId="0" fontId="0" fillId="0" borderId="17" xfId="0" applyBorder="1"/>
    <xf numFmtId="0" fontId="0" fillId="0" borderId="33" xfId="0" applyBorder="1"/>
    <xf numFmtId="0" fontId="1" fillId="0" borderId="46" xfId="52" applyFont="1" applyFill="1" applyBorder="1" applyAlignment="1" applyProtection="1">
      <alignment horizontal="left" vertical="top" wrapText="1"/>
    </xf>
    <xf numFmtId="0" fontId="4" fillId="0" borderId="11" xfId="52" applyFont="1" applyBorder="1" applyAlignment="1" applyProtection="1">
      <alignment horizontal="left" vertical="top" wrapText="1"/>
    </xf>
    <xf numFmtId="0" fontId="4" fillId="0" borderId="42" xfId="52" applyFont="1" applyBorder="1" applyAlignment="1" applyProtection="1">
      <alignment horizontal="left" vertical="top" wrapText="1"/>
    </xf>
    <xf numFmtId="0" fontId="4" fillId="0" borderId="17" xfId="52" applyFont="1" applyBorder="1" applyAlignment="1" applyProtection="1">
      <alignment horizontal="left" vertical="top" wrapText="1"/>
    </xf>
    <xf numFmtId="0" fontId="4" fillId="0" borderId="33" xfId="52" applyFont="1" applyBorder="1" applyAlignment="1" applyProtection="1">
      <alignment horizontal="left" vertical="top" wrapText="1"/>
    </xf>
    <xf numFmtId="0" fontId="14" fillId="0" borderId="0" xfId="52" applyFont="1" applyFill="1" applyBorder="1" applyAlignment="1" applyProtection="1">
      <alignment horizontal="left" vertical="center" wrapText="1"/>
    </xf>
    <xf numFmtId="0" fontId="0" fillId="0" borderId="45" xfId="0" applyBorder="1" applyAlignment="1" applyProtection="1">
      <alignment horizontal="left" vertical="center" wrapText="1"/>
    </xf>
    <xf numFmtId="0" fontId="0" fillId="0" borderId="13" xfId="0" applyBorder="1"/>
    <xf numFmtId="0" fontId="0" fillId="0" borderId="15" xfId="0" applyBorder="1"/>
    <xf numFmtId="0" fontId="1" fillId="0" borderId="42" xfId="0" applyFont="1" applyBorder="1" applyAlignment="1" applyProtection="1">
      <alignment horizontal="left" vertical="center" wrapText="1"/>
    </xf>
    <xf numFmtId="0" fontId="1" fillId="0" borderId="46" xfId="58" applyNumberFormat="1" applyFont="1" applyBorder="1" applyAlignment="1" applyProtection="1">
      <alignment horizontal="left" vertical="center" wrapText="1"/>
    </xf>
    <xf numFmtId="0" fontId="1" fillId="0" borderId="46" xfId="53" applyFont="1" applyFill="1" applyBorder="1" applyAlignment="1" applyProtection="1">
      <alignment horizontal="left" vertical="center" wrapText="1"/>
    </xf>
    <xf numFmtId="0" fontId="2" fillId="0" borderId="16" xfId="52" applyFont="1" applyFill="1" applyBorder="1" applyAlignment="1" applyProtection="1">
      <alignment horizontal="left" vertical="top" wrapText="1"/>
    </xf>
    <xf numFmtId="0" fontId="14" fillId="24" borderId="11" xfId="52" applyFont="1" applyFill="1" applyBorder="1" applyAlignment="1" applyProtection="1">
      <alignment horizontal="center" vertical="center" wrapText="1"/>
    </xf>
    <xf numFmtId="0" fontId="2" fillId="0" borderId="45" xfId="52" applyFont="1" applyFill="1" applyBorder="1" applyAlignment="1" applyProtection="1">
      <alignment horizontal="left" vertical="top" wrapText="1"/>
    </xf>
    <xf numFmtId="0" fontId="2" fillId="0" borderId="13" xfId="52" applyFont="1" applyFill="1" applyBorder="1" applyAlignment="1" applyProtection="1">
      <alignment horizontal="left" vertical="top" wrapText="1"/>
    </xf>
    <xf numFmtId="0" fontId="2" fillId="0" borderId="15" xfId="52" applyFont="1" applyFill="1" applyBorder="1" applyAlignment="1" applyProtection="1">
      <alignment horizontal="left" vertical="top" wrapText="1"/>
    </xf>
  </cellXfs>
  <cellStyles count="6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3" xfId="27"/>
    <cellStyle name="Check Cell 2" xfId="28"/>
    <cellStyle name="Comma 2" xfId="29"/>
    <cellStyle name="Comma 3" xfId="30"/>
    <cellStyle name="Comma 4"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Input 3" xfId="40"/>
    <cellStyle name="Linked Cell 2" xfId="41"/>
    <cellStyle name="Neutral 2" xfId="42"/>
    <cellStyle name="Normal" xfId="0" builtinId="0"/>
    <cellStyle name="Normal 2" xfId="43"/>
    <cellStyle name="Normal 2 2" xfId="44"/>
    <cellStyle name="Normal 3" xfId="45"/>
    <cellStyle name="Normal 4" xfId="46"/>
    <cellStyle name="Normal 5" xfId="47"/>
    <cellStyle name="Normal 5 2" xfId="48"/>
    <cellStyle name="Normal 5_2003 konacno - 2" xfId="49"/>
    <cellStyle name="Normal 6" xfId="50"/>
    <cellStyle name="Normal_br.5" xfId="51"/>
    <cellStyle name="Normal_Упутство" xfId="52"/>
    <cellStyle name="Normal_Упутство_Упутство" xfId="53"/>
    <cellStyle name="Note 2" xfId="54"/>
    <cellStyle name="Note 3" xfId="55"/>
    <cellStyle name="Output 2" xfId="56"/>
    <cellStyle name="Output 3" xfId="57"/>
    <cellStyle name="Percent" xfId="58" builtinId="5"/>
    <cellStyle name="Percent 2" xfId="59"/>
    <cellStyle name="Percent 3" xfId="60"/>
    <cellStyle name="Percent 4" xfId="61"/>
    <cellStyle name="Title 2" xfId="62"/>
    <cellStyle name="Total 2" xfId="63"/>
    <cellStyle name="Total 3" xfId="64"/>
    <cellStyle name="Warning Text 2" xfId="65"/>
  </cellStyles>
  <dxfs count="28">
    <dxf>
      <font>
        <condense val="0"/>
        <extend val="0"/>
        <color indexed="42"/>
      </font>
    </dxf>
    <dxf>
      <font>
        <color indexed="9"/>
      </font>
    </dxf>
    <dxf>
      <fill>
        <patternFill>
          <bgColor indexed="45"/>
        </patternFill>
      </fill>
    </dxf>
    <dxf>
      <font>
        <condense val="0"/>
        <extend val="0"/>
        <color indexed="9"/>
      </font>
    </dxf>
    <dxf>
      <font>
        <condense val="0"/>
        <extend val="0"/>
        <color indexed="9"/>
      </font>
    </dxf>
    <dxf>
      <font>
        <condense val="0"/>
        <extend val="0"/>
        <color auto="1"/>
      </font>
      <fill>
        <patternFill>
          <bgColor indexed="45"/>
        </patternFill>
      </fill>
    </dxf>
    <dxf>
      <font>
        <condense val="0"/>
        <extend val="0"/>
        <color indexed="55"/>
      </font>
    </dxf>
    <dxf>
      <font>
        <condense val="0"/>
        <extend val="0"/>
        <color indexed="22"/>
      </font>
    </dxf>
    <dxf>
      <font>
        <condense val="0"/>
        <extend val="0"/>
        <color indexed="42"/>
      </font>
    </dxf>
    <dxf>
      <font>
        <condense val="0"/>
        <extend val="0"/>
        <color indexed="9"/>
      </font>
    </dxf>
    <dxf>
      <font>
        <condense val="0"/>
        <extend val="0"/>
        <color auto="1"/>
      </font>
      <fill>
        <patternFill>
          <bgColor indexed="45"/>
        </patternFill>
      </fill>
    </dxf>
    <dxf>
      <fill>
        <patternFill>
          <bgColor indexed="45"/>
        </patternFill>
      </fill>
    </dxf>
    <dxf>
      <font>
        <condense val="0"/>
        <extend val="0"/>
        <color indexed="9"/>
      </font>
    </dxf>
    <dxf>
      <font>
        <condense val="0"/>
        <extend val="0"/>
        <color indexed="55"/>
      </font>
    </dxf>
    <dxf>
      <font>
        <condense val="0"/>
        <extend val="0"/>
        <color indexed="9"/>
      </font>
    </dxf>
    <dxf>
      <font>
        <condense val="0"/>
        <extend val="0"/>
        <color indexed="22"/>
      </font>
    </dxf>
    <dxf>
      <font>
        <condense val="0"/>
        <extend val="0"/>
        <color indexed="42"/>
      </font>
    </dxf>
    <dxf>
      <font>
        <color indexed="9"/>
      </font>
    </dxf>
    <dxf>
      <fill>
        <patternFill>
          <bgColor indexed="45"/>
        </patternFill>
      </fill>
    </dxf>
    <dxf>
      <font>
        <condense val="0"/>
        <extend val="0"/>
        <color indexed="9"/>
      </font>
    </dxf>
    <dxf>
      <font>
        <condense val="0"/>
        <extend val="0"/>
        <color indexed="9"/>
      </font>
    </dxf>
    <dxf>
      <font>
        <condense val="0"/>
        <extend val="0"/>
        <color auto="1"/>
      </font>
      <fill>
        <patternFill>
          <bgColor indexed="45"/>
        </patternFill>
      </fill>
    </dxf>
    <dxf>
      <font>
        <condense val="0"/>
        <extend val="0"/>
        <color indexed="55"/>
      </font>
    </dxf>
    <dxf>
      <font>
        <condense val="0"/>
        <extend val="0"/>
        <color indexed="9"/>
      </font>
    </dxf>
    <dxf>
      <fill>
        <patternFill>
          <bgColor indexed="45"/>
        </patternFill>
      </fill>
    </dxf>
    <dxf>
      <font>
        <condense val="0"/>
        <extend val="0"/>
        <color indexed="22"/>
      </font>
    </dxf>
    <dxf>
      <fill>
        <patternFill>
          <bgColor indexed="45"/>
        </patternFill>
      </fill>
    </dxf>
    <dxf>
      <font>
        <color indexed="22"/>
        <name val="Cambria"/>
        <scheme val="none"/>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tabColor indexed="60"/>
    <pageSetUpPr fitToPage="1"/>
  </sheetPr>
  <dimension ref="A1:O517"/>
  <sheetViews>
    <sheetView topLeftCell="A514" zoomScale="90" zoomScaleNormal="90" zoomScaleSheetLayoutView="90" workbookViewId="0">
      <selection activeCell="L445" sqref="L445:M445"/>
    </sheetView>
  </sheetViews>
  <sheetFormatPr defaultRowHeight="15"/>
  <cols>
    <col min="1" max="1" width="8" style="2" customWidth="1"/>
    <col min="2" max="2" width="8.7109375" style="2" customWidth="1"/>
    <col min="3" max="3" width="30.28515625" style="2" customWidth="1"/>
    <col min="4" max="13" width="13.140625" style="2" customWidth="1"/>
    <col min="14" max="14" width="13.7109375" style="2" customWidth="1"/>
    <col min="15" max="15" width="12.42578125" style="2" customWidth="1"/>
    <col min="16" max="16384" width="9.140625" style="2"/>
  </cols>
  <sheetData>
    <row r="1" spans="1:15" ht="18" customHeight="1">
      <c r="A1" s="255" t="s">
        <v>432</v>
      </c>
      <c r="B1" s="255"/>
      <c r="C1" s="255"/>
      <c r="D1" s="255"/>
      <c r="E1" s="255"/>
      <c r="F1" s="255"/>
      <c r="G1" s="255"/>
      <c r="H1" s="255"/>
      <c r="I1" s="255"/>
      <c r="J1" s="255"/>
      <c r="K1" s="255"/>
      <c r="L1" s="255"/>
      <c r="M1" s="255"/>
      <c r="N1" s="255"/>
      <c r="O1" s="255"/>
    </row>
    <row r="2" spans="1:15" ht="21" customHeight="1">
      <c r="A2" s="256" t="s">
        <v>433</v>
      </c>
      <c r="B2" s="256"/>
      <c r="C2" s="256"/>
      <c r="D2" s="256"/>
      <c r="E2" s="256"/>
      <c r="F2" s="256"/>
      <c r="G2" s="256"/>
      <c r="H2" s="256"/>
      <c r="I2" s="256"/>
      <c r="J2" s="256"/>
      <c r="K2" s="256"/>
      <c r="L2" s="256"/>
      <c r="M2" s="256"/>
      <c r="N2" s="256"/>
      <c r="O2" s="256"/>
    </row>
    <row r="3" spans="1:15" ht="15.75" customHeight="1">
      <c r="A3" s="34"/>
      <c r="B3" s="35"/>
      <c r="C3" s="35"/>
      <c r="D3" s="35"/>
      <c r="E3" s="35"/>
      <c r="F3" s="35"/>
      <c r="G3" s="35"/>
      <c r="H3" s="35"/>
      <c r="I3" s="35"/>
      <c r="J3" s="35"/>
      <c r="K3" s="34"/>
      <c r="L3" s="4"/>
      <c r="M3" s="4"/>
    </row>
    <row r="4" spans="1:15" ht="21.75" customHeight="1">
      <c r="A4" s="258" t="s">
        <v>427</v>
      </c>
      <c r="B4" s="259"/>
      <c r="C4" s="260"/>
      <c r="D4" s="261"/>
      <c r="E4" s="262"/>
      <c r="F4" s="262"/>
      <c r="G4" s="262"/>
      <c r="H4" s="262"/>
      <c r="I4" s="262"/>
      <c r="J4" s="262"/>
      <c r="K4" s="262"/>
      <c r="L4" s="18"/>
      <c r="M4" s="222"/>
      <c r="N4" s="8"/>
      <c r="O4" s="36"/>
    </row>
    <row r="5" spans="1:15" ht="21.75" customHeight="1">
      <c r="A5" s="234" t="s">
        <v>385</v>
      </c>
      <c r="B5" s="235"/>
      <c r="C5" s="236"/>
      <c r="D5" s="223"/>
      <c r="E5" s="28"/>
      <c r="F5" s="28"/>
      <c r="G5" s="28"/>
      <c r="H5" s="28"/>
      <c r="I5" s="28"/>
      <c r="J5" s="28"/>
      <c r="K5" s="28"/>
      <c r="L5" s="34"/>
      <c r="M5" s="222"/>
      <c r="N5" s="8"/>
      <c r="O5" s="36"/>
    </row>
    <row r="6" spans="1:15" ht="21.75" customHeight="1">
      <c r="A6" s="231" t="s">
        <v>426</v>
      </c>
      <c r="B6" s="232"/>
      <c r="C6" s="233"/>
      <c r="D6" s="264"/>
      <c r="E6" s="265"/>
      <c r="F6" s="265"/>
      <c r="G6" s="265"/>
      <c r="H6" s="265"/>
      <c r="I6" s="265"/>
      <c r="J6" s="265"/>
      <c r="K6" s="265"/>
      <c r="L6" s="18"/>
      <c r="M6" s="222"/>
      <c r="N6" s="35"/>
      <c r="O6" s="37"/>
    </row>
    <row r="7" spans="1:15" ht="29.25" customHeight="1">
      <c r="A7" s="234" t="s">
        <v>428</v>
      </c>
      <c r="B7" s="235"/>
      <c r="C7" s="236"/>
      <c r="D7" s="257"/>
      <c r="E7" s="257"/>
      <c r="F7" s="257"/>
      <c r="G7" s="257"/>
      <c r="H7" s="257"/>
      <c r="I7" s="257"/>
      <c r="J7" s="257"/>
      <c r="K7" s="257"/>
      <c r="L7" s="257"/>
      <c r="M7" s="257"/>
      <c r="N7" s="257"/>
      <c r="O7" s="257"/>
    </row>
    <row r="8" spans="1:15" ht="21.75" customHeight="1">
      <c r="A8" s="234" t="s">
        <v>430</v>
      </c>
      <c r="B8" s="235"/>
      <c r="C8" s="236"/>
      <c r="D8" s="237"/>
      <c r="E8" s="238"/>
      <c r="F8" s="238"/>
      <c r="G8" s="238"/>
      <c r="H8" s="238"/>
      <c r="I8" s="238"/>
      <c r="J8" s="238"/>
      <c r="K8" s="238"/>
      <c r="L8" s="238"/>
      <c r="M8" s="238"/>
      <c r="N8" s="238"/>
      <c r="O8" s="239"/>
    </row>
    <row r="9" spans="1:15" ht="21.75" customHeight="1">
      <c r="A9" s="234" t="s">
        <v>431</v>
      </c>
      <c r="B9" s="235"/>
      <c r="C9" s="236"/>
      <c r="D9" s="237"/>
      <c r="E9" s="238"/>
      <c r="F9" s="238"/>
      <c r="G9" s="238"/>
      <c r="H9" s="238"/>
      <c r="I9" s="238"/>
      <c r="J9" s="238"/>
      <c r="K9" s="238"/>
      <c r="L9" s="238"/>
      <c r="M9" s="238"/>
      <c r="N9" s="238"/>
      <c r="O9" s="239"/>
    </row>
    <row r="10" spans="1:15" ht="27.75" customHeight="1">
      <c r="A10" s="263" t="s">
        <v>384</v>
      </c>
      <c r="B10" s="263"/>
      <c r="C10" s="263"/>
      <c r="D10" s="237"/>
      <c r="E10" s="238"/>
      <c r="F10" s="238"/>
      <c r="G10" s="238"/>
      <c r="H10" s="238"/>
      <c r="I10" s="238"/>
      <c r="J10" s="238"/>
      <c r="K10" s="238"/>
      <c r="L10" s="238"/>
      <c r="M10" s="238"/>
      <c r="N10" s="238"/>
      <c r="O10" s="239"/>
    </row>
    <row r="11" spans="1:15" ht="21.75" customHeight="1">
      <c r="A11" s="234" t="s">
        <v>389</v>
      </c>
      <c r="B11" s="235"/>
      <c r="C11" s="236"/>
      <c r="D11" s="237"/>
      <c r="E11" s="238"/>
      <c r="F11" s="238"/>
      <c r="G11" s="238"/>
      <c r="H11" s="238"/>
      <c r="I11" s="238"/>
      <c r="J11" s="238"/>
      <c r="K11" s="238"/>
      <c r="L11" s="238"/>
      <c r="M11" s="238"/>
      <c r="N11" s="238"/>
      <c r="O11" s="239"/>
    </row>
    <row r="12" spans="1:15" ht="21" customHeight="1">
      <c r="A12" s="12"/>
      <c r="B12" s="12"/>
      <c r="C12" s="12"/>
      <c r="D12" s="12"/>
      <c r="E12" s="12"/>
      <c r="F12" s="12"/>
      <c r="G12" s="12"/>
      <c r="H12" s="12"/>
      <c r="I12" s="12"/>
      <c r="J12" s="12"/>
      <c r="K12" s="9"/>
      <c r="L12" s="9"/>
      <c r="M12" s="10"/>
      <c r="N12" s="8"/>
      <c r="O12" s="18"/>
    </row>
    <row r="13" spans="1:15" ht="15" customHeight="1">
      <c r="A13" s="251"/>
      <c r="B13" s="247" t="s">
        <v>407</v>
      </c>
      <c r="C13" s="248"/>
      <c r="D13" s="226" t="s">
        <v>442</v>
      </c>
      <c r="E13" s="226"/>
      <c r="F13" s="226"/>
      <c r="G13" s="226"/>
      <c r="H13" s="226"/>
      <c r="I13" s="226"/>
      <c r="J13" s="226"/>
      <c r="K13" s="226"/>
      <c r="L13" s="226"/>
      <c r="M13" s="226"/>
      <c r="N13" s="226"/>
      <c r="O13" s="226"/>
    </row>
    <row r="14" spans="1:15" ht="54.75" customHeight="1">
      <c r="A14" s="251"/>
      <c r="B14" s="249"/>
      <c r="C14" s="250"/>
      <c r="D14" s="226" t="s">
        <v>408</v>
      </c>
      <c r="E14" s="226"/>
      <c r="F14" s="226"/>
      <c r="G14" s="224" t="s">
        <v>536</v>
      </c>
      <c r="H14" s="224" t="s">
        <v>537</v>
      </c>
      <c r="I14" s="224" t="s">
        <v>538</v>
      </c>
      <c r="J14" s="21" t="s">
        <v>523</v>
      </c>
      <c r="K14" s="21" t="s">
        <v>525</v>
      </c>
      <c r="L14" s="226" t="s">
        <v>444</v>
      </c>
      <c r="M14" s="226"/>
      <c r="N14" s="226"/>
      <c r="O14" s="226"/>
    </row>
    <row r="15" spans="1:15" ht="42.75" customHeight="1">
      <c r="A15" s="251">
        <v>1</v>
      </c>
      <c r="B15" s="240"/>
      <c r="C15" s="241"/>
      <c r="D15" s="230"/>
      <c r="E15" s="230"/>
      <c r="F15" s="230"/>
      <c r="G15" s="59"/>
      <c r="H15" s="59"/>
      <c r="I15" s="66"/>
      <c r="J15" s="59"/>
      <c r="K15" s="59"/>
      <c r="L15" s="227"/>
      <c r="M15" s="227"/>
      <c r="N15" s="227"/>
      <c r="O15" s="227"/>
    </row>
    <row r="16" spans="1:15" ht="42.75" customHeight="1">
      <c r="A16" s="251"/>
      <c r="B16" s="242"/>
      <c r="C16" s="243"/>
      <c r="D16" s="230"/>
      <c r="E16" s="230"/>
      <c r="F16" s="230"/>
      <c r="G16" s="64"/>
      <c r="H16" s="64"/>
      <c r="I16" s="65"/>
      <c r="J16" s="16"/>
      <c r="K16" s="16"/>
      <c r="L16" s="228"/>
      <c r="M16" s="228"/>
      <c r="N16" s="228"/>
      <c r="O16" s="228"/>
    </row>
    <row r="17" spans="1:15" ht="42.75" customHeight="1">
      <c r="A17" s="251"/>
      <c r="B17" s="244"/>
      <c r="C17" s="245"/>
      <c r="D17" s="230"/>
      <c r="E17" s="230"/>
      <c r="F17" s="230"/>
      <c r="G17" s="16"/>
      <c r="H17" s="16"/>
      <c r="I17" s="63"/>
      <c r="J17" s="16"/>
      <c r="K17" s="16"/>
      <c r="L17" s="228"/>
      <c r="M17" s="228"/>
      <c r="N17" s="228"/>
      <c r="O17" s="228"/>
    </row>
    <row r="18" spans="1:15" ht="15" customHeight="1">
      <c r="A18" s="12"/>
      <c r="B18" s="13"/>
      <c r="C18" s="13"/>
      <c r="D18" s="12"/>
      <c r="E18" s="12"/>
      <c r="F18" s="12"/>
      <c r="G18" s="12"/>
      <c r="H18" s="12"/>
      <c r="I18" s="12"/>
      <c r="J18" s="12"/>
      <c r="K18" s="12"/>
      <c r="L18" s="12"/>
      <c r="M18" s="12"/>
      <c r="N18" s="12"/>
    </row>
    <row r="19" spans="1:15" ht="15" customHeight="1">
      <c r="A19" s="251"/>
      <c r="B19" s="247" t="s">
        <v>429</v>
      </c>
      <c r="C19" s="248"/>
      <c r="D19" s="226" t="s">
        <v>441</v>
      </c>
      <c r="E19" s="226"/>
      <c r="F19" s="226"/>
      <c r="G19" s="226"/>
      <c r="H19" s="226"/>
      <c r="I19" s="226"/>
      <c r="J19" s="226"/>
      <c r="K19" s="226"/>
      <c r="L19" s="226"/>
      <c r="M19" s="226"/>
      <c r="N19" s="226"/>
      <c r="O19" s="226"/>
    </row>
    <row r="20" spans="1:15" ht="56.25" customHeight="1">
      <c r="A20" s="251"/>
      <c r="B20" s="249"/>
      <c r="C20" s="250"/>
      <c r="D20" s="226" t="s">
        <v>408</v>
      </c>
      <c r="E20" s="226"/>
      <c r="F20" s="226"/>
      <c r="G20" s="224" t="s">
        <v>536</v>
      </c>
      <c r="H20" s="224" t="s">
        <v>537</v>
      </c>
      <c r="I20" s="224" t="s">
        <v>538</v>
      </c>
      <c r="J20" s="224" t="s">
        <v>523</v>
      </c>
      <c r="K20" s="224" t="s">
        <v>525</v>
      </c>
      <c r="L20" s="226" t="s">
        <v>444</v>
      </c>
      <c r="M20" s="226"/>
      <c r="N20" s="226"/>
      <c r="O20" s="226"/>
    </row>
    <row r="21" spans="1:15" ht="42" customHeight="1">
      <c r="A21" s="251">
        <v>2</v>
      </c>
      <c r="B21" s="240"/>
      <c r="C21" s="241"/>
      <c r="D21" s="230"/>
      <c r="E21" s="230"/>
      <c r="F21" s="230"/>
      <c r="G21" s="16"/>
      <c r="H21" s="16"/>
      <c r="I21" s="63"/>
      <c r="J21" s="16"/>
      <c r="K21" s="16"/>
      <c r="L21" s="229"/>
      <c r="M21" s="229"/>
      <c r="N21" s="229"/>
      <c r="O21" s="229"/>
    </row>
    <row r="22" spans="1:15" ht="42" customHeight="1">
      <c r="A22" s="251"/>
      <c r="B22" s="242"/>
      <c r="C22" s="243"/>
      <c r="D22" s="230"/>
      <c r="E22" s="230"/>
      <c r="F22" s="230"/>
      <c r="G22" s="16"/>
      <c r="H22" s="16"/>
      <c r="I22" s="63"/>
      <c r="J22" s="16"/>
      <c r="K22" s="16"/>
      <c r="L22" s="229"/>
      <c r="M22" s="229"/>
      <c r="N22" s="229"/>
      <c r="O22" s="229"/>
    </row>
    <row r="23" spans="1:15" ht="42" customHeight="1">
      <c r="A23" s="251"/>
      <c r="B23" s="244"/>
      <c r="C23" s="245"/>
      <c r="D23" s="230"/>
      <c r="E23" s="230"/>
      <c r="F23" s="230"/>
      <c r="G23" s="16"/>
      <c r="H23" s="16"/>
      <c r="I23" s="63"/>
      <c r="J23" s="16"/>
      <c r="K23" s="16"/>
      <c r="L23" s="229"/>
      <c r="M23" s="229"/>
      <c r="N23" s="229"/>
      <c r="O23" s="229"/>
    </row>
    <row r="24" spans="1:15">
      <c r="A24" s="12"/>
      <c r="B24" s="13"/>
      <c r="C24" s="13"/>
      <c r="D24" s="12"/>
      <c r="E24" s="12"/>
      <c r="F24" s="12"/>
      <c r="G24" s="12"/>
      <c r="H24" s="12"/>
      <c r="I24" s="12"/>
      <c r="J24" s="12"/>
      <c r="K24" s="12"/>
      <c r="L24" s="12"/>
      <c r="M24" s="12"/>
      <c r="N24" s="12"/>
    </row>
    <row r="25" spans="1:15" ht="15" customHeight="1">
      <c r="A25" s="251"/>
      <c r="B25" s="247" t="s">
        <v>429</v>
      </c>
      <c r="C25" s="248"/>
      <c r="D25" s="226" t="s">
        <v>443</v>
      </c>
      <c r="E25" s="226"/>
      <c r="F25" s="226"/>
      <c r="G25" s="226"/>
      <c r="H25" s="226"/>
      <c r="I25" s="226"/>
      <c r="J25" s="226"/>
      <c r="K25" s="226"/>
      <c r="L25" s="226"/>
      <c r="M25" s="226"/>
      <c r="N25" s="226"/>
      <c r="O25" s="226"/>
    </row>
    <row r="26" spans="1:15" ht="49.5" customHeight="1">
      <c r="A26" s="251"/>
      <c r="B26" s="249"/>
      <c r="C26" s="250"/>
      <c r="D26" s="246" t="s">
        <v>408</v>
      </c>
      <c r="E26" s="246"/>
      <c r="F26" s="246"/>
      <c r="G26" s="224" t="s">
        <v>536</v>
      </c>
      <c r="H26" s="224" t="s">
        <v>537</v>
      </c>
      <c r="I26" s="224" t="s">
        <v>538</v>
      </c>
      <c r="J26" s="224" t="s">
        <v>523</v>
      </c>
      <c r="K26" s="224" t="s">
        <v>525</v>
      </c>
      <c r="L26" s="246" t="s">
        <v>444</v>
      </c>
      <c r="M26" s="246"/>
      <c r="N26" s="246"/>
      <c r="O26" s="246"/>
    </row>
    <row r="27" spans="1:15" ht="42.75" customHeight="1">
      <c r="A27" s="251">
        <v>3</v>
      </c>
      <c r="B27" s="240"/>
      <c r="C27" s="241"/>
      <c r="D27" s="230"/>
      <c r="E27" s="230"/>
      <c r="F27" s="230"/>
      <c r="G27" s="15"/>
      <c r="H27" s="15"/>
      <c r="I27" s="57"/>
      <c r="J27" s="15"/>
      <c r="K27" s="15"/>
      <c r="L27" s="229"/>
      <c r="M27" s="229"/>
      <c r="N27" s="229"/>
      <c r="O27" s="229"/>
    </row>
    <row r="28" spans="1:15" ht="42.75" customHeight="1">
      <c r="A28" s="251"/>
      <c r="B28" s="242"/>
      <c r="C28" s="243"/>
      <c r="D28" s="230"/>
      <c r="E28" s="230"/>
      <c r="F28" s="230"/>
      <c r="G28" s="15"/>
      <c r="H28" s="15"/>
      <c r="I28" s="57"/>
      <c r="J28" s="15"/>
      <c r="K28" s="15"/>
      <c r="L28" s="229"/>
      <c r="M28" s="229"/>
      <c r="N28" s="229"/>
      <c r="O28" s="229"/>
    </row>
    <row r="29" spans="1:15" ht="42.75" customHeight="1">
      <c r="A29" s="251"/>
      <c r="B29" s="244"/>
      <c r="C29" s="245"/>
      <c r="D29" s="230"/>
      <c r="E29" s="230"/>
      <c r="F29" s="230"/>
      <c r="G29" s="15"/>
      <c r="H29" s="15"/>
      <c r="I29" s="57"/>
      <c r="J29" s="15"/>
      <c r="K29" s="15"/>
      <c r="L29" s="229"/>
      <c r="M29" s="229"/>
      <c r="N29" s="229"/>
      <c r="O29" s="229"/>
    </row>
    <row r="30" spans="1:15" ht="15" customHeight="1">
      <c r="A30" s="12"/>
      <c r="B30" s="13"/>
      <c r="C30" s="13"/>
      <c r="D30" s="12"/>
      <c r="E30" s="12"/>
      <c r="F30" s="12"/>
      <c r="G30" s="12"/>
      <c r="H30" s="12"/>
      <c r="I30" s="12"/>
      <c r="J30" s="12"/>
      <c r="K30" s="12"/>
      <c r="L30" s="12"/>
      <c r="M30" s="12"/>
      <c r="N30" s="12"/>
      <c r="O30" s="1"/>
    </row>
    <row r="31" spans="1:15" ht="21" customHeight="1">
      <c r="A31" s="12"/>
      <c r="B31" s="12"/>
      <c r="C31" s="12"/>
      <c r="D31" s="12"/>
      <c r="E31" s="12"/>
      <c r="F31" s="12"/>
      <c r="G31" s="12"/>
      <c r="H31" s="12"/>
      <c r="I31" s="12"/>
      <c r="J31" s="12"/>
      <c r="K31" s="12"/>
      <c r="L31" s="12"/>
      <c r="M31" s="12"/>
      <c r="N31" s="12"/>
    </row>
    <row r="32" spans="1:15" ht="30.75" customHeight="1" thickBot="1">
      <c r="A32" s="267" t="s">
        <v>60</v>
      </c>
      <c r="B32" s="268"/>
      <c r="C32" s="268"/>
      <c r="D32" s="268"/>
      <c r="E32" s="268"/>
      <c r="F32" s="268"/>
      <c r="G32" s="268"/>
      <c r="H32" s="268"/>
      <c r="I32" s="268"/>
      <c r="J32" s="268"/>
      <c r="K32" s="268"/>
      <c r="L32" s="268"/>
      <c r="M32" s="268"/>
      <c r="N32" s="268"/>
      <c r="O32" s="269"/>
    </row>
    <row r="33" spans="1:15" ht="30" customHeight="1">
      <c r="A33" s="270" t="s">
        <v>434</v>
      </c>
      <c r="B33" s="274" t="s">
        <v>396</v>
      </c>
      <c r="C33" s="272" t="s">
        <v>51</v>
      </c>
      <c r="D33" s="254" t="s">
        <v>536</v>
      </c>
      <c r="E33" s="253"/>
      <c r="F33" s="252" t="s">
        <v>537</v>
      </c>
      <c r="G33" s="253"/>
      <c r="H33" s="254" t="s">
        <v>539</v>
      </c>
      <c r="I33" s="253"/>
      <c r="J33" s="254" t="s">
        <v>524</v>
      </c>
      <c r="K33" s="253"/>
      <c r="L33" s="254" t="s">
        <v>526</v>
      </c>
      <c r="M33" s="253"/>
      <c r="N33" s="254" t="s">
        <v>527</v>
      </c>
      <c r="O33" s="253"/>
    </row>
    <row r="34" spans="1:15" ht="45.75" customHeight="1">
      <c r="A34" s="271"/>
      <c r="B34" s="275"/>
      <c r="C34" s="273"/>
      <c r="D34" s="74" t="s">
        <v>503</v>
      </c>
      <c r="E34" s="75" t="s">
        <v>59</v>
      </c>
      <c r="F34" s="74" t="s">
        <v>503</v>
      </c>
      <c r="G34" s="75" t="s">
        <v>59</v>
      </c>
      <c r="H34" s="74" t="s">
        <v>503</v>
      </c>
      <c r="I34" s="75" t="s">
        <v>59</v>
      </c>
      <c r="J34" s="74" t="s">
        <v>503</v>
      </c>
      <c r="K34" s="75" t="s">
        <v>59</v>
      </c>
      <c r="L34" s="74" t="s">
        <v>503</v>
      </c>
      <c r="M34" s="75" t="s">
        <v>59</v>
      </c>
      <c r="N34" s="74" t="s">
        <v>503</v>
      </c>
      <c r="O34" s="75" t="s">
        <v>59</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47</v>
      </c>
      <c r="O35" s="79" t="s">
        <v>48</v>
      </c>
    </row>
    <row r="36" spans="1:15" ht="51">
      <c r="A36" s="81">
        <v>1</v>
      </c>
      <c r="B36" s="82">
        <v>300000</v>
      </c>
      <c r="C36" s="83" t="s">
        <v>116</v>
      </c>
      <c r="D36" s="84">
        <f>SUM(D37,D40)</f>
        <v>0</v>
      </c>
      <c r="E36" s="85">
        <f t="shared" ref="E36:O36" si="0">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c r="A37" s="86">
        <v>2</v>
      </c>
      <c r="B37" s="87">
        <v>310000</v>
      </c>
      <c r="C37" s="88" t="s">
        <v>113</v>
      </c>
      <c r="D37" s="89">
        <f>SUM(D38)</f>
        <v>0</v>
      </c>
      <c r="E37" s="90">
        <f>SUM(E38)</f>
        <v>0</v>
      </c>
      <c r="F37" s="89">
        <f t="shared" ref="F37:O38" si="1">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c r="A38" s="86">
        <v>3</v>
      </c>
      <c r="B38" s="87">
        <v>311000</v>
      </c>
      <c r="C38" s="88" t="s">
        <v>114</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9">
        <v>4</v>
      </c>
      <c r="B39" s="92">
        <v>311700</v>
      </c>
      <c r="C39" s="93" t="s">
        <v>112</v>
      </c>
      <c r="D39" s="183"/>
      <c r="E39" s="181"/>
      <c r="F39" s="183"/>
      <c r="G39" s="181"/>
      <c r="H39" s="180"/>
      <c r="I39" s="179"/>
      <c r="J39" s="183"/>
      <c r="K39" s="181"/>
      <c r="L39" s="183"/>
      <c r="M39" s="181"/>
      <c r="N39" s="143">
        <f>SUM(H39,J39,L39)</f>
        <v>0</v>
      </c>
      <c r="O39" s="128">
        <f>SUM(I39,K39,M39)</f>
        <v>0</v>
      </c>
    </row>
    <row r="40" spans="1:15" ht="25.5">
      <c r="A40" s="96">
        <v>5</v>
      </c>
      <c r="B40" s="97">
        <v>320000</v>
      </c>
      <c r="C40" s="98" t="s">
        <v>115</v>
      </c>
      <c r="D40" s="99">
        <f>SUM(D41)</f>
        <v>0</v>
      </c>
      <c r="E40" s="90">
        <f t="shared" ref="E40:O41" si="2">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117</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9">
        <v>7</v>
      </c>
      <c r="B42" s="92">
        <v>321300</v>
      </c>
      <c r="C42" s="93" t="s">
        <v>111</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118</v>
      </c>
      <c r="D43" s="103">
        <f>D44+D67+D79+D104+D109+D113</f>
        <v>0</v>
      </c>
      <c r="E43" s="104">
        <f t="shared" ref="E43:O43" si="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t="shared" ref="A44:A107" si="4">A43+1</f>
        <v>9</v>
      </c>
      <c r="B44" s="107">
        <v>710000</v>
      </c>
      <c r="C44" s="108" t="s">
        <v>119</v>
      </c>
      <c r="D44" s="99">
        <f>D45+D49+D51+D58+D64</f>
        <v>0</v>
      </c>
      <c r="E44" s="90">
        <f t="shared" ref="E44:O44" si="5">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120</v>
      </c>
      <c r="D45" s="99">
        <f>SUM(D46:D48)</f>
        <v>0</v>
      </c>
      <c r="E45" s="90">
        <f t="shared" ref="E45:M45" si="6">SUM(E46:E48)</f>
        <v>0</v>
      </c>
      <c r="F45" s="99">
        <f t="shared" si="6"/>
        <v>0</v>
      </c>
      <c r="G45" s="90">
        <f t="shared" si="6"/>
        <v>0</v>
      </c>
      <c r="H45" s="89">
        <f t="shared" si="6"/>
        <v>0</v>
      </c>
      <c r="I45" s="90">
        <f t="shared" si="6"/>
        <v>0</v>
      </c>
      <c r="J45" s="99">
        <f t="shared" si="6"/>
        <v>0</v>
      </c>
      <c r="K45" s="90">
        <f t="shared" si="6"/>
        <v>0</v>
      </c>
      <c r="L45" s="99">
        <f t="shared" si="6"/>
        <v>0</v>
      </c>
      <c r="M45" s="90">
        <f t="shared" si="6"/>
        <v>0</v>
      </c>
      <c r="N45" s="99">
        <f t="shared" ref="N45:O75" si="7">SUM(H45,J45,L45)</f>
        <v>0</v>
      </c>
      <c r="O45" s="90">
        <f t="shared" si="7"/>
        <v>0</v>
      </c>
    </row>
    <row r="46" spans="1:15" ht="25.5">
      <c r="A46" s="109">
        <f t="shared" si="4"/>
        <v>11</v>
      </c>
      <c r="B46" s="110">
        <v>711100</v>
      </c>
      <c r="C46" s="111" t="s">
        <v>277</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278</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8</v>
      </c>
      <c r="D48" s="182"/>
      <c r="E48" s="181"/>
      <c r="F48" s="182"/>
      <c r="G48" s="181"/>
      <c r="H48" s="180"/>
      <c r="I48" s="179"/>
      <c r="J48" s="182"/>
      <c r="K48" s="181"/>
      <c r="L48" s="182"/>
      <c r="M48" s="181"/>
      <c r="N48" s="143">
        <f t="shared" si="7"/>
        <v>0</v>
      </c>
      <c r="O48" s="128">
        <f t="shared" si="7"/>
        <v>0</v>
      </c>
    </row>
    <row r="49" spans="1:15">
      <c r="A49" s="106">
        <f t="shared" si="4"/>
        <v>14</v>
      </c>
      <c r="B49" s="107">
        <v>712000</v>
      </c>
      <c r="C49" s="108" t="s">
        <v>121</v>
      </c>
      <c r="D49" s="99">
        <f t="shared" ref="D49:M49" si="8">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c r="A50" s="109">
        <f t="shared" si="4"/>
        <v>15</v>
      </c>
      <c r="B50" s="110">
        <v>712100</v>
      </c>
      <c r="C50" s="111" t="s">
        <v>461</v>
      </c>
      <c r="D50" s="182"/>
      <c r="E50" s="181"/>
      <c r="F50" s="182"/>
      <c r="G50" s="181"/>
      <c r="H50" s="180"/>
      <c r="I50" s="179"/>
      <c r="J50" s="182"/>
      <c r="K50" s="181"/>
      <c r="L50" s="182"/>
      <c r="M50" s="181"/>
      <c r="N50" s="143">
        <f t="shared" si="7"/>
        <v>0</v>
      </c>
      <c r="O50" s="128">
        <f t="shared" si="7"/>
        <v>0</v>
      </c>
    </row>
    <row r="51" spans="1:15">
      <c r="A51" s="106">
        <f t="shared" si="4"/>
        <v>16</v>
      </c>
      <c r="B51" s="107">
        <v>713000</v>
      </c>
      <c r="C51" s="108" t="s">
        <v>122</v>
      </c>
      <c r="D51" s="99">
        <f t="shared" ref="D51:M51" si="9">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462</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463</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464</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268</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269</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270</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123</v>
      </c>
      <c r="D58" s="99">
        <f t="shared" ref="D58:M58" si="10">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c r="A59" s="109">
        <f t="shared" si="4"/>
        <v>24</v>
      </c>
      <c r="B59" s="110">
        <v>714100</v>
      </c>
      <c r="C59" s="111" t="s">
        <v>279</v>
      </c>
      <c r="D59" s="182"/>
      <c r="E59" s="181"/>
      <c r="F59" s="182"/>
      <c r="G59" s="181"/>
      <c r="H59" s="180"/>
      <c r="I59" s="179"/>
      <c r="J59" s="182"/>
      <c r="K59" s="181"/>
      <c r="L59" s="182"/>
      <c r="M59" s="181"/>
      <c r="N59" s="143">
        <f t="shared" si="7"/>
        <v>0</v>
      </c>
      <c r="O59" s="128">
        <f t="shared" si="7"/>
        <v>0</v>
      </c>
    </row>
    <row r="60" spans="1:15">
      <c r="A60" s="109">
        <f t="shared" si="4"/>
        <v>25</v>
      </c>
      <c r="B60" s="110">
        <v>714300</v>
      </c>
      <c r="C60" s="111" t="s">
        <v>280</v>
      </c>
      <c r="D60" s="182"/>
      <c r="E60" s="181"/>
      <c r="F60" s="182"/>
      <c r="G60" s="181"/>
      <c r="H60" s="180"/>
      <c r="I60" s="179"/>
      <c r="J60" s="182"/>
      <c r="K60" s="181"/>
      <c r="L60" s="182"/>
      <c r="M60" s="181"/>
      <c r="N60" s="143">
        <f t="shared" si="7"/>
        <v>0</v>
      </c>
      <c r="O60" s="128">
        <f t="shared" si="7"/>
        <v>0</v>
      </c>
    </row>
    <row r="61" spans="1:15">
      <c r="A61" s="109">
        <f t="shared" si="4"/>
        <v>26</v>
      </c>
      <c r="B61" s="110">
        <v>714400</v>
      </c>
      <c r="C61" s="111" t="s">
        <v>9</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16</v>
      </c>
      <c r="D62" s="182"/>
      <c r="E62" s="181"/>
      <c r="F62" s="182"/>
      <c r="G62" s="181"/>
      <c r="H62" s="180"/>
      <c r="I62" s="179"/>
      <c r="J62" s="182"/>
      <c r="K62" s="181"/>
      <c r="L62" s="182"/>
      <c r="M62" s="181"/>
      <c r="N62" s="143">
        <f t="shared" si="7"/>
        <v>0</v>
      </c>
      <c r="O62" s="128">
        <f t="shared" si="7"/>
        <v>0</v>
      </c>
    </row>
    <row r="63" spans="1:15">
      <c r="A63" s="109">
        <f t="shared" si="4"/>
        <v>28</v>
      </c>
      <c r="B63" s="110">
        <v>714600</v>
      </c>
      <c r="C63" s="111" t="s">
        <v>492</v>
      </c>
      <c r="D63" s="182"/>
      <c r="E63" s="181"/>
      <c r="F63" s="182"/>
      <c r="G63" s="181"/>
      <c r="H63" s="180"/>
      <c r="I63" s="179"/>
      <c r="J63" s="182"/>
      <c r="K63" s="181"/>
      <c r="L63" s="182"/>
      <c r="M63" s="181"/>
      <c r="N63" s="143">
        <f t="shared" si="7"/>
        <v>0</v>
      </c>
      <c r="O63" s="128">
        <f t="shared" si="7"/>
        <v>0</v>
      </c>
    </row>
    <row r="64" spans="1:15">
      <c r="A64" s="106">
        <f t="shared" si="4"/>
        <v>29</v>
      </c>
      <c r="B64" s="107">
        <v>716000</v>
      </c>
      <c r="C64" s="108" t="s">
        <v>124</v>
      </c>
      <c r="D64" s="99">
        <f t="shared" ref="D64:M64" si="11">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294</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281</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125</v>
      </c>
      <c r="D67" s="99">
        <f>D68+D71+D76</f>
        <v>0</v>
      </c>
      <c r="E67" s="90">
        <f t="shared" ref="E67:M67" si="12">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126</v>
      </c>
      <c r="D68" s="99">
        <f t="shared" ref="D68:M68" si="13">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493</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10</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127</v>
      </c>
      <c r="D71" s="99">
        <f>SUM(D72:D75)</f>
        <v>0</v>
      </c>
      <c r="E71" s="90">
        <f t="shared" ref="E71:M71" si="14">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11</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12</v>
      </c>
      <c r="D73" s="182"/>
      <c r="E73" s="181"/>
      <c r="F73" s="182"/>
      <c r="G73" s="181"/>
      <c r="H73" s="180"/>
      <c r="I73" s="179"/>
      <c r="J73" s="182"/>
      <c r="K73" s="181"/>
      <c r="L73" s="182"/>
      <c r="M73" s="181"/>
      <c r="N73" s="143">
        <f t="shared" si="7"/>
        <v>0</v>
      </c>
      <c r="O73" s="128">
        <f t="shared" si="7"/>
        <v>0</v>
      </c>
    </row>
    <row r="74" spans="1:15">
      <c r="A74" s="109">
        <f t="shared" si="4"/>
        <v>39</v>
      </c>
      <c r="B74" s="110">
        <v>732300</v>
      </c>
      <c r="C74" s="111" t="s">
        <v>13</v>
      </c>
      <c r="D74" s="182"/>
      <c r="E74" s="181"/>
      <c r="F74" s="182"/>
      <c r="G74" s="181"/>
      <c r="H74" s="180"/>
      <c r="I74" s="179"/>
      <c r="J74" s="182"/>
      <c r="K74" s="181"/>
      <c r="L74" s="182"/>
      <c r="M74" s="181"/>
      <c r="N74" s="143">
        <f t="shared" si="7"/>
        <v>0</v>
      </c>
      <c r="O74" s="128">
        <f t="shared" si="7"/>
        <v>0</v>
      </c>
    </row>
    <row r="75" spans="1:15">
      <c r="A75" s="112">
        <f t="shared" si="4"/>
        <v>40</v>
      </c>
      <c r="B75" s="113">
        <v>732400</v>
      </c>
      <c r="C75" s="114" t="s">
        <v>14</v>
      </c>
      <c r="D75" s="182"/>
      <c r="E75" s="181"/>
      <c r="F75" s="182"/>
      <c r="G75" s="181"/>
      <c r="H75" s="180"/>
      <c r="I75" s="179"/>
      <c r="J75" s="182"/>
      <c r="K75" s="181"/>
      <c r="L75" s="182"/>
      <c r="M75" s="181"/>
      <c r="N75" s="203">
        <f t="shared" si="7"/>
        <v>0</v>
      </c>
      <c r="O75" s="201">
        <f t="shared" si="7"/>
        <v>0</v>
      </c>
    </row>
    <row r="76" spans="1:15" ht="25.5">
      <c r="A76" s="106">
        <f t="shared" si="4"/>
        <v>41</v>
      </c>
      <c r="B76" s="107">
        <v>733000</v>
      </c>
      <c r="C76" s="108" t="s">
        <v>128</v>
      </c>
      <c r="D76" s="99">
        <f t="shared" ref="D76:M76" si="15">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t="shared" ref="N76:O139" si="16">SUM(H76,J76,L76)</f>
        <v>0</v>
      </c>
      <c r="O76" s="90">
        <f t="shared" si="16"/>
        <v>0</v>
      </c>
    </row>
    <row r="77" spans="1:15" ht="25.5">
      <c r="A77" s="109">
        <f t="shared" si="4"/>
        <v>42</v>
      </c>
      <c r="B77" s="110">
        <v>733100</v>
      </c>
      <c r="C77" s="111" t="s">
        <v>15</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353</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129</v>
      </c>
      <c r="D79" s="99">
        <f>D80+D87+D92+D99+D102</f>
        <v>0</v>
      </c>
      <c r="E79" s="90">
        <f t="shared" ref="E79:M79" si="17">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130</v>
      </c>
      <c r="D80" s="99">
        <f>SUM(D81:D86)</f>
        <v>0</v>
      </c>
      <c r="E80" s="90">
        <f t="shared" ref="E80:M80" si="18">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c r="A81" s="109">
        <f t="shared" si="4"/>
        <v>46</v>
      </c>
      <c r="B81" s="110">
        <v>741100</v>
      </c>
      <c r="C81" s="111" t="s">
        <v>354</v>
      </c>
      <c r="D81" s="182"/>
      <c r="E81" s="181"/>
      <c r="F81" s="182"/>
      <c r="G81" s="181"/>
      <c r="H81" s="180"/>
      <c r="I81" s="179"/>
      <c r="J81" s="182"/>
      <c r="K81" s="181"/>
      <c r="L81" s="182"/>
      <c r="M81" s="181"/>
      <c r="N81" s="143">
        <f t="shared" si="16"/>
        <v>0</v>
      </c>
      <c r="O81" s="128">
        <f t="shared" si="16"/>
        <v>0</v>
      </c>
    </row>
    <row r="82" spans="1:15">
      <c r="A82" s="109">
        <f t="shared" si="4"/>
        <v>47</v>
      </c>
      <c r="B82" s="110">
        <v>741200</v>
      </c>
      <c r="C82" s="111" t="s">
        <v>17</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18</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19</v>
      </c>
      <c r="D84" s="182"/>
      <c r="E84" s="181"/>
      <c r="F84" s="182"/>
      <c r="G84" s="181"/>
      <c r="H84" s="180"/>
      <c r="I84" s="179"/>
      <c r="J84" s="182"/>
      <c r="K84" s="181"/>
      <c r="L84" s="182"/>
      <c r="M84" s="181"/>
      <c r="N84" s="143">
        <f t="shared" si="16"/>
        <v>0</v>
      </c>
      <c r="O84" s="128">
        <f t="shared" si="16"/>
        <v>0</v>
      </c>
    </row>
    <row r="85" spans="1:15">
      <c r="A85" s="109">
        <f t="shared" si="4"/>
        <v>50</v>
      </c>
      <c r="B85" s="110">
        <v>741500</v>
      </c>
      <c r="C85" s="111" t="s">
        <v>20</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69</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131</v>
      </c>
      <c r="D87" s="99">
        <f t="shared" ref="D87:M87" si="19">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358</v>
      </c>
      <c r="D88" s="182"/>
      <c r="E88" s="181"/>
      <c r="F88" s="182"/>
      <c r="G88" s="181"/>
      <c r="H88" s="180"/>
      <c r="I88" s="179"/>
      <c r="J88" s="182"/>
      <c r="K88" s="181"/>
      <c r="L88" s="182"/>
      <c r="M88" s="181"/>
      <c r="N88" s="143">
        <f t="shared" si="16"/>
        <v>0</v>
      </c>
      <c r="O88" s="128">
        <f t="shared" si="16"/>
        <v>0</v>
      </c>
    </row>
    <row r="89" spans="1:15">
      <c r="A89" s="109">
        <f t="shared" si="4"/>
        <v>54</v>
      </c>
      <c r="B89" s="110">
        <v>742200</v>
      </c>
      <c r="C89" s="111" t="s">
        <v>377</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378</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203</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132</v>
      </c>
      <c r="D92" s="99">
        <f t="shared" ref="D92:M92" si="20">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204</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205</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206</v>
      </c>
      <c r="D95" s="182"/>
      <c r="E95" s="181"/>
      <c r="F95" s="182"/>
      <c r="G95" s="181"/>
      <c r="H95" s="180"/>
      <c r="I95" s="179"/>
      <c r="J95" s="182"/>
      <c r="K95" s="181"/>
      <c r="L95" s="182"/>
      <c r="M95" s="181"/>
      <c r="N95" s="143">
        <f t="shared" si="16"/>
        <v>0</v>
      </c>
      <c r="O95" s="128">
        <f t="shared" si="16"/>
        <v>0</v>
      </c>
    </row>
    <row r="96" spans="1:15">
      <c r="A96" s="109">
        <f t="shared" si="4"/>
        <v>61</v>
      </c>
      <c r="B96" s="110">
        <v>743400</v>
      </c>
      <c r="C96" s="111" t="s">
        <v>379</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380</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207</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133</v>
      </c>
      <c r="D99" s="99">
        <f t="shared" ref="D99:M99" si="21">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208</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209</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134</v>
      </c>
      <c r="D102" s="99">
        <f>D103</f>
        <v>0</v>
      </c>
      <c r="E102" s="90">
        <f t="shared" ref="E102:M102" si="2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c r="A103" s="109">
        <f t="shared" si="4"/>
        <v>68</v>
      </c>
      <c r="B103" s="110">
        <v>745100</v>
      </c>
      <c r="C103" s="111" t="s">
        <v>210</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135</v>
      </c>
      <c r="D104" s="99">
        <f t="shared" ref="D104:M104" si="23">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136</v>
      </c>
      <c r="D105" s="99">
        <f>D106</f>
        <v>0</v>
      </c>
      <c r="E105" s="90">
        <f t="shared" ref="E105:M105" si="24">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211</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137</v>
      </c>
      <c r="D107" s="99">
        <f>D108</f>
        <v>0</v>
      </c>
      <c r="E107" s="90">
        <f t="shared" ref="E107:M107" si="25">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t="shared" ref="A108:A171" si="26">A107+1</f>
        <v>73</v>
      </c>
      <c r="B108" s="110">
        <v>772100</v>
      </c>
      <c r="C108" s="111" t="s">
        <v>212</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138</v>
      </c>
      <c r="D109" s="99">
        <f t="shared" ref="D109:M109" si="27">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139</v>
      </c>
      <c r="D110" s="99">
        <f t="shared" ref="D110:M110" si="28">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213</v>
      </c>
      <c r="D111" s="182"/>
      <c r="E111" s="181"/>
      <c r="F111" s="182"/>
      <c r="G111" s="181"/>
      <c r="H111" s="180"/>
      <c r="I111" s="179"/>
      <c r="J111" s="182"/>
      <c r="K111" s="181"/>
      <c r="L111" s="182"/>
      <c r="M111" s="181"/>
      <c r="N111" s="143">
        <f>SUM(H111,J111,L111)</f>
        <v>0</v>
      </c>
      <c r="O111" s="210">
        <f>SUM(I111,K111,M111)</f>
        <v>0</v>
      </c>
    </row>
    <row r="112" spans="1:15" ht="25.5">
      <c r="A112" s="109">
        <f t="shared" si="26"/>
        <v>77</v>
      </c>
      <c r="B112" s="110">
        <v>781300</v>
      </c>
      <c r="C112" s="111" t="s">
        <v>282</v>
      </c>
      <c r="D112" s="182"/>
      <c r="E112" s="181"/>
      <c r="F112" s="182"/>
      <c r="G112" s="181"/>
      <c r="H112" s="180"/>
      <c r="I112" s="179"/>
      <c r="J112" s="182"/>
      <c r="K112" s="181"/>
      <c r="L112" s="182"/>
      <c r="M112" s="181"/>
      <c r="N112" s="143">
        <f t="shared" si="16"/>
        <v>0</v>
      </c>
      <c r="O112" s="210">
        <f t="shared" si="16"/>
        <v>0</v>
      </c>
    </row>
    <row r="113" spans="1:15">
      <c r="A113" s="106">
        <f t="shared" si="26"/>
        <v>78</v>
      </c>
      <c r="B113" s="107">
        <v>790000</v>
      </c>
      <c r="C113" s="108" t="s">
        <v>140</v>
      </c>
      <c r="D113" s="99">
        <f t="shared" ref="D113:M114" si="29">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c r="A114" s="106">
        <f t="shared" si="26"/>
        <v>79</v>
      </c>
      <c r="B114" s="107">
        <v>791000</v>
      </c>
      <c r="C114" s="108" t="s">
        <v>141</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503</v>
      </c>
      <c r="D115" s="182"/>
      <c r="E115" s="181"/>
      <c r="F115" s="182"/>
      <c r="G115" s="181"/>
      <c r="H115" s="180"/>
      <c r="I115" s="179"/>
      <c r="J115" s="182"/>
      <c r="K115" s="181"/>
      <c r="L115" s="182"/>
      <c r="M115" s="181"/>
      <c r="N115" s="143">
        <f t="shared" si="16"/>
        <v>0</v>
      </c>
      <c r="O115" s="210">
        <f t="shared" si="16"/>
        <v>0</v>
      </c>
    </row>
    <row r="116" spans="1:15" ht="38.25">
      <c r="A116" s="117">
        <f t="shared" si="26"/>
        <v>81</v>
      </c>
      <c r="B116" s="118">
        <v>800000</v>
      </c>
      <c r="C116" s="119" t="s">
        <v>142</v>
      </c>
      <c r="D116" s="120">
        <f>D117+D124+D131+D134</f>
        <v>0</v>
      </c>
      <c r="E116" s="121">
        <f t="shared" ref="E116:M116" si="30">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143</v>
      </c>
      <c r="D117" s="99">
        <f>D118+D120+D122</f>
        <v>0</v>
      </c>
      <c r="E117" s="90">
        <f t="shared" ref="E117:M117" si="31">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144</v>
      </c>
      <c r="D118" s="99">
        <f>D119</f>
        <v>0</v>
      </c>
      <c r="E118" s="90">
        <f t="shared" ref="E118:M118" si="32">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214</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145</v>
      </c>
      <c r="D120" s="99">
        <f t="shared" ref="D120:M120" si="33">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215</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146</v>
      </c>
      <c r="D122" s="99">
        <f t="shared" ref="D122:M122" si="34">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216</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147</v>
      </c>
      <c r="D124" s="99">
        <f t="shared" ref="D124:M124" si="35">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148</v>
      </c>
      <c r="D125" s="99">
        <f t="shared" ref="D125:M125" si="36">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217</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149</v>
      </c>
      <c r="D127" s="122">
        <f t="shared" ref="D127:M127" si="3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218</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151</v>
      </c>
      <c r="D129" s="99">
        <f t="shared" ref="D129:M129" si="38">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219</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150</v>
      </c>
      <c r="D131" s="99">
        <f t="shared" ref="D131:M132" si="39">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152</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226</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153</v>
      </c>
      <c r="D134" s="99">
        <f t="shared" ref="D134:M134" si="40">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154</v>
      </c>
      <c r="D135" s="99">
        <f t="shared" ref="D135:M135" si="41">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c r="A136" s="109">
        <f t="shared" si="26"/>
        <v>101</v>
      </c>
      <c r="B136" s="110">
        <v>841100</v>
      </c>
      <c r="C136" s="111" t="s">
        <v>227</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155</v>
      </c>
      <c r="D137" s="99">
        <f t="shared" ref="D137:M137" si="42">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228</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156</v>
      </c>
      <c r="D139" s="99">
        <f t="shared" ref="D139:M139" si="43">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c r="A140" s="109">
        <f t="shared" si="26"/>
        <v>105</v>
      </c>
      <c r="B140" s="110">
        <v>843100</v>
      </c>
      <c r="C140" s="111" t="s">
        <v>229</v>
      </c>
      <c r="D140" s="182"/>
      <c r="E140" s="181"/>
      <c r="F140" s="182"/>
      <c r="G140" s="181"/>
      <c r="H140" s="180"/>
      <c r="I140" s="179"/>
      <c r="J140" s="182"/>
      <c r="K140" s="181"/>
      <c r="L140" s="182"/>
      <c r="M140" s="181"/>
      <c r="N140" s="143">
        <f t="shared" ref="N140:O200" si="44">SUM(H140,J140,L140)</f>
        <v>0</v>
      </c>
      <c r="O140" s="128">
        <f t="shared" si="44"/>
        <v>0</v>
      </c>
    </row>
    <row r="141" spans="1:15" ht="38.25">
      <c r="A141" s="117">
        <f t="shared" si="26"/>
        <v>106</v>
      </c>
      <c r="B141" s="118">
        <v>900000</v>
      </c>
      <c r="C141" s="119" t="s">
        <v>157</v>
      </c>
      <c r="D141" s="120">
        <f>D142+D161</f>
        <v>0</v>
      </c>
      <c r="E141" s="121">
        <f t="shared" ref="E141:M141" si="45">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158</v>
      </c>
      <c r="D142" s="99">
        <f>D143+D153</f>
        <v>0</v>
      </c>
      <c r="E142" s="90">
        <f t="shared" ref="E142:M142" si="46">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159</v>
      </c>
      <c r="D143" s="99">
        <f t="shared" ref="D143:M143" si="47">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230</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231</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221</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222</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283</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223</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224</v>
      </c>
      <c r="D150" s="182"/>
      <c r="E150" s="181"/>
      <c r="F150" s="182"/>
      <c r="G150" s="181"/>
      <c r="H150" s="180"/>
      <c r="I150" s="179"/>
      <c r="J150" s="182"/>
      <c r="K150" s="181"/>
      <c r="L150" s="182"/>
      <c r="M150" s="181"/>
      <c r="N150" s="143">
        <f t="shared" si="44"/>
        <v>0</v>
      </c>
      <c r="O150" s="128">
        <f t="shared" si="44"/>
        <v>0</v>
      </c>
    </row>
    <row r="151" spans="1:15">
      <c r="A151" s="109">
        <f t="shared" si="26"/>
        <v>116</v>
      </c>
      <c r="B151" s="110">
        <v>911800</v>
      </c>
      <c r="C151" s="111" t="s">
        <v>225</v>
      </c>
      <c r="D151" s="182"/>
      <c r="E151" s="181"/>
      <c r="F151" s="182"/>
      <c r="G151" s="181"/>
      <c r="H151" s="180"/>
      <c r="I151" s="179"/>
      <c r="J151" s="182"/>
      <c r="K151" s="181"/>
      <c r="L151" s="182"/>
      <c r="M151" s="181"/>
      <c r="N151" s="143">
        <f t="shared" si="44"/>
        <v>0</v>
      </c>
      <c r="O151" s="128">
        <f t="shared" si="44"/>
        <v>0</v>
      </c>
    </row>
    <row r="152" spans="1:15">
      <c r="A152" s="109">
        <f t="shared" si="26"/>
        <v>117</v>
      </c>
      <c r="B152" s="110">
        <v>911900</v>
      </c>
      <c r="C152" s="111" t="s">
        <v>487</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160</v>
      </c>
      <c r="D153" s="99">
        <f t="shared" ref="D153:M153" si="48">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271</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272</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273</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274</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275</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101</v>
      </c>
      <c r="D159" s="182"/>
      <c r="E159" s="181"/>
      <c r="F159" s="182"/>
      <c r="G159" s="181"/>
      <c r="H159" s="180"/>
      <c r="I159" s="179"/>
      <c r="J159" s="182"/>
      <c r="K159" s="181"/>
      <c r="L159" s="182"/>
      <c r="M159" s="181"/>
      <c r="N159" s="143">
        <f t="shared" si="44"/>
        <v>0</v>
      </c>
      <c r="O159" s="128">
        <f t="shared" si="44"/>
        <v>0</v>
      </c>
    </row>
    <row r="160" spans="1:15">
      <c r="A160" s="109">
        <f t="shared" si="26"/>
        <v>125</v>
      </c>
      <c r="B160" s="110">
        <v>912900</v>
      </c>
      <c r="C160" s="111" t="s">
        <v>360</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161</v>
      </c>
      <c r="D161" s="99">
        <f t="shared" ref="D161:M161" si="49">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162</v>
      </c>
      <c r="D162" s="99">
        <f t="shared" ref="D162:M162" si="50">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102</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103</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104</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284</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105</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285</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276</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286</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232</v>
      </c>
      <c r="D171" s="182"/>
      <c r="E171" s="181"/>
      <c r="F171" s="182"/>
      <c r="G171" s="181"/>
      <c r="H171" s="180"/>
      <c r="I171" s="179"/>
      <c r="J171" s="182"/>
      <c r="K171" s="181"/>
      <c r="L171" s="182"/>
      <c r="M171" s="181"/>
      <c r="N171" s="143">
        <f t="shared" si="44"/>
        <v>0</v>
      </c>
      <c r="O171" s="128">
        <f t="shared" si="44"/>
        <v>0</v>
      </c>
    </row>
    <row r="172" spans="1:15" ht="38.25">
      <c r="A172" s="106">
        <f t="shared" ref="A172:A235" si="51">A171+1</f>
        <v>137</v>
      </c>
      <c r="B172" s="107">
        <v>922000</v>
      </c>
      <c r="C172" s="108" t="s">
        <v>163</v>
      </c>
      <c r="D172" s="99">
        <f>SUM(D173:D180)</f>
        <v>0</v>
      </c>
      <c r="E172" s="90">
        <f t="shared" ref="E172:M172" si="5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233</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234</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106</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107</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108</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109</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110</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295</v>
      </c>
      <c r="D180" s="182"/>
      <c r="E180" s="181"/>
      <c r="F180" s="182"/>
      <c r="G180" s="181"/>
      <c r="H180" s="180"/>
      <c r="I180" s="179"/>
      <c r="J180" s="182"/>
      <c r="K180" s="181"/>
      <c r="L180" s="182"/>
      <c r="M180" s="181"/>
      <c r="N180" s="204">
        <f t="shared" si="44"/>
        <v>0</v>
      </c>
      <c r="O180" s="202">
        <f t="shared" si="44"/>
        <v>0</v>
      </c>
    </row>
    <row r="181" spans="1:15" ht="39.75" thickTop="1" thickBot="1">
      <c r="A181" s="211">
        <f t="shared" si="51"/>
        <v>146</v>
      </c>
      <c r="B181" s="134"/>
      <c r="C181" s="135" t="s">
        <v>164</v>
      </c>
      <c r="D181" s="136">
        <f>D36+D43+D116+D141</f>
        <v>0</v>
      </c>
      <c r="E181" s="137">
        <f t="shared" ref="E181:M181" si="53">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165</v>
      </c>
      <c r="D182" s="103">
        <f t="shared" ref="D182:M182" si="54">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166</v>
      </c>
      <c r="D183" s="89">
        <f>D184+D186+D190+D192+D197+D199</f>
        <v>0</v>
      </c>
      <c r="E183" s="90">
        <f t="shared" ref="E183:O183" si="55">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167</v>
      </c>
      <c r="D184" s="99">
        <f t="shared" ref="D184:M184" si="56">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301</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168</v>
      </c>
      <c r="D186" s="99">
        <f t="shared" ref="D186:M186" si="57">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302</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303</v>
      </c>
      <c r="D188" s="182"/>
      <c r="E188" s="181"/>
      <c r="F188" s="182"/>
      <c r="G188" s="181"/>
      <c r="H188" s="180"/>
      <c r="I188" s="179"/>
      <c r="J188" s="182"/>
      <c r="K188" s="181"/>
      <c r="L188" s="182"/>
      <c r="M188" s="181"/>
      <c r="N188" s="116">
        <f t="shared" si="44"/>
        <v>0</v>
      </c>
      <c r="O188" s="94">
        <f t="shared" si="44"/>
        <v>0</v>
      </c>
    </row>
    <row r="189" spans="1:15">
      <c r="A189" s="109">
        <f t="shared" si="51"/>
        <v>154</v>
      </c>
      <c r="B189" s="110">
        <v>412300</v>
      </c>
      <c r="C189" s="111" t="s">
        <v>304</v>
      </c>
      <c r="D189" s="182"/>
      <c r="E189" s="181"/>
      <c r="F189" s="182"/>
      <c r="G189" s="181"/>
      <c r="H189" s="180"/>
      <c r="I189" s="179"/>
      <c r="J189" s="182"/>
      <c r="K189" s="181"/>
      <c r="L189" s="182"/>
      <c r="M189" s="181"/>
      <c r="N189" s="116">
        <f t="shared" si="44"/>
        <v>0</v>
      </c>
      <c r="O189" s="94">
        <f t="shared" si="44"/>
        <v>0</v>
      </c>
    </row>
    <row r="190" spans="1:15">
      <c r="A190" s="106">
        <f t="shared" si="51"/>
        <v>155</v>
      </c>
      <c r="B190" s="107">
        <v>413000</v>
      </c>
      <c r="C190" s="108" t="s">
        <v>169</v>
      </c>
      <c r="D190" s="99">
        <f t="shared" ref="D190:M190" si="58">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c r="A191" s="109">
        <f t="shared" si="51"/>
        <v>156</v>
      </c>
      <c r="B191" s="110">
        <v>413100</v>
      </c>
      <c r="C191" s="111" t="s">
        <v>514</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170</v>
      </c>
      <c r="D192" s="99">
        <f t="shared" ref="D192:M192" si="59">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305</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306</v>
      </c>
      <c r="D194" s="182"/>
      <c r="E194" s="181"/>
      <c r="F194" s="182"/>
      <c r="G194" s="181"/>
      <c r="H194" s="180"/>
      <c r="I194" s="179"/>
      <c r="J194" s="182"/>
      <c r="K194" s="181"/>
      <c r="L194" s="182"/>
      <c r="M194" s="181"/>
      <c r="N194" s="116">
        <f t="shared" si="44"/>
        <v>0</v>
      </c>
      <c r="O194" s="94">
        <f t="shared" si="44"/>
        <v>0</v>
      </c>
    </row>
    <row r="195" spans="1:15">
      <c r="A195" s="109">
        <f t="shared" si="51"/>
        <v>160</v>
      </c>
      <c r="B195" s="110">
        <v>414300</v>
      </c>
      <c r="C195" s="111" t="s">
        <v>307</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308</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171</v>
      </c>
      <c r="D197" s="99">
        <f t="shared" ref="D197:M197" si="60">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c r="A198" s="109">
        <f t="shared" si="51"/>
        <v>163</v>
      </c>
      <c r="B198" s="110">
        <v>415100</v>
      </c>
      <c r="C198" s="111" t="s">
        <v>7</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172</v>
      </c>
      <c r="D199" s="99">
        <f t="shared" ref="D199:M199" si="61">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42</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173</v>
      </c>
      <c r="D201" s="99">
        <f t="shared" ref="D201:M201" si="62">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t="shared" ref="N201:O262" si="63">SUM(H201,J201,L201)</f>
        <v>0</v>
      </c>
      <c r="O201" s="90">
        <f t="shared" si="63"/>
        <v>0</v>
      </c>
    </row>
    <row r="202" spans="1:15" ht="25.5">
      <c r="A202" s="106">
        <f t="shared" si="51"/>
        <v>167</v>
      </c>
      <c r="B202" s="107">
        <v>421000</v>
      </c>
      <c r="C202" s="108" t="s">
        <v>174</v>
      </c>
      <c r="D202" s="99">
        <f t="shared" ref="D202:M202" si="64">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309</v>
      </c>
      <c r="D203" s="182"/>
      <c r="E203" s="181"/>
      <c r="F203" s="182"/>
      <c r="G203" s="181"/>
      <c r="H203" s="180"/>
      <c r="I203" s="179"/>
      <c r="J203" s="182"/>
      <c r="K203" s="181"/>
      <c r="L203" s="182"/>
      <c r="M203" s="181"/>
      <c r="N203" s="116">
        <f t="shared" si="63"/>
        <v>0</v>
      </c>
      <c r="O203" s="94">
        <f t="shared" si="63"/>
        <v>0</v>
      </c>
    </row>
    <row r="204" spans="1:15">
      <c r="A204" s="109">
        <f t="shared" si="51"/>
        <v>169</v>
      </c>
      <c r="B204" s="110">
        <v>421200</v>
      </c>
      <c r="C204" s="111" t="s">
        <v>310</v>
      </c>
      <c r="D204" s="182"/>
      <c r="E204" s="181"/>
      <c r="F204" s="182"/>
      <c r="G204" s="181"/>
      <c r="H204" s="180"/>
      <c r="I204" s="179"/>
      <c r="J204" s="182"/>
      <c r="K204" s="181"/>
      <c r="L204" s="182"/>
      <c r="M204" s="181"/>
      <c r="N204" s="116">
        <f t="shared" si="63"/>
        <v>0</v>
      </c>
      <c r="O204" s="94">
        <f t="shared" si="63"/>
        <v>0</v>
      </c>
    </row>
    <row r="205" spans="1:15">
      <c r="A205" s="109">
        <f t="shared" si="51"/>
        <v>170</v>
      </c>
      <c r="B205" s="110">
        <v>421300</v>
      </c>
      <c r="C205" s="111" t="s">
        <v>311</v>
      </c>
      <c r="D205" s="182"/>
      <c r="E205" s="181"/>
      <c r="F205" s="182"/>
      <c r="G205" s="181"/>
      <c r="H205" s="180"/>
      <c r="I205" s="179"/>
      <c r="J205" s="182"/>
      <c r="K205" s="181"/>
      <c r="L205" s="182"/>
      <c r="M205" s="181"/>
      <c r="N205" s="116">
        <f t="shared" si="63"/>
        <v>0</v>
      </c>
      <c r="O205" s="94">
        <f t="shared" si="63"/>
        <v>0</v>
      </c>
    </row>
    <row r="206" spans="1:15">
      <c r="A206" s="109">
        <f t="shared" si="51"/>
        <v>171</v>
      </c>
      <c r="B206" s="110">
        <v>421400</v>
      </c>
      <c r="C206" s="111" t="s">
        <v>312</v>
      </c>
      <c r="D206" s="182"/>
      <c r="E206" s="181"/>
      <c r="F206" s="182"/>
      <c r="G206" s="181"/>
      <c r="H206" s="180"/>
      <c r="I206" s="179"/>
      <c r="J206" s="182"/>
      <c r="K206" s="181"/>
      <c r="L206" s="182"/>
      <c r="M206" s="181"/>
      <c r="N206" s="116">
        <f t="shared" si="63"/>
        <v>0</v>
      </c>
      <c r="O206" s="94">
        <f t="shared" si="63"/>
        <v>0</v>
      </c>
    </row>
    <row r="207" spans="1:15">
      <c r="A207" s="109">
        <f t="shared" si="51"/>
        <v>172</v>
      </c>
      <c r="B207" s="110">
        <v>421500</v>
      </c>
      <c r="C207" s="111" t="s">
        <v>313</v>
      </c>
      <c r="D207" s="182"/>
      <c r="E207" s="181"/>
      <c r="F207" s="182"/>
      <c r="G207" s="181"/>
      <c r="H207" s="180"/>
      <c r="I207" s="179"/>
      <c r="J207" s="182"/>
      <c r="K207" s="181"/>
      <c r="L207" s="182"/>
      <c r="M207" s="181"/>
      <c r="N207" s="116">
        <f t="shared" si="63"/>
        <v>0</v>
      </c>
      <c r="O207" s="94">
        <f t="shared" si="63"/>
        <v>0</v>
      </c>
    </row>
    <row r="208" spans="1:15">
      <c r="A208" s="109">
        <f t="shared" si="51"/>
        <v>173</v>
      </c>
      <c r="B208" s="110">
        <v>421600</v>
      </c>
      <c r="C208" s="111" t="s">
        <v>314</v>
      </c>
      <c r="D208" s="182"/>
      <c r="E208" s="181"/>
      <c r="F208" s="182"/>
      <c r="G208" s="181"/>
      <c r="H208" s="180"/>
      <c r="I208" s="179"/>
      <c r="J208" s="182"/>
      <c r="K208" s="181"/>
      <c r="L208" s="182"/>
      <c r="M208" s="181"/>
      <c r="N208" s="116">
        <f t="shared" si="63"/>
        <v>0</v>
      </c>
      <c r="O208" s="94">
        <f t="shared" si="63"/>
        <v>0</v>
      </c>
    </row>
    <row r="209" spans="1:15">
      <c r="A209" s="141">
        <f t="shared" si="51"/>
        <v>174</v>
      </c>
      <c r="B209" s="142">
        <v>421900</v>
      </c>
      <c r="C209" s="111" t="s">
        <v>315</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175</v>
      </c>
      <c r="D210" s="99">
        <f t="shared" ref="D210:M210" si="65">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316</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317</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318</v>
      </c>
      <c r="D213" s="182"/>
      <c r="E213" s="181"/>
      <c r="F213" s="182"/>
      <c r="G213" s="181"/>
      <c r="H213" s="180"/>
      <c r="I213" s="179"/>
      <c r="J213" s="182"/>
      <c r="K213" s="181"/>
      <c r="L213" s="182"/>
      <c r="M213" s="181"/>
      <c r="N213" s="116">
        <f t="shared" si="63"/>
        <v>0</v>
      </c>
      <c r="O213" s="94">
        <f t="shared" si="63"/>
        <v>0</v>
      </c>
    </row>
    <row r="214" spans="1:15">
      <c r="A214" s="109">
        <f t="shared" si="51"/>
        <v>179</v>
      </c>
      <c r="B214" s="110">
        <v>422400</v>
      </c>
      <c r="C214" s="111" t="s">
        <v>319</v>
      </c>
      <c r="D214" s="182"/>
      <c r="E214" s="181"/>
      <c r="F214" s="182"/>
      <c r="G214" s="181"/>
      <c r="H214" s="180"/>
      <c r="I214" s="179"/>
      <c r="J214" s="182"/>
      <c r="K214" s="181"/>
      <c r="L214" s="182"/>
      <c r="M214" s="181"/>
      <c r="N214" s="116">
        <f t="shared" si="63"/>
        <v>0</v>
      </c>
      <c r="O214" s="94">
        <f t="shared" si="63"/>
        <v>0</v>
      </c>
    </row>
    <row r="215" spans="1:15">
      <c r="A215" s="109">
        <f t="shared" si="51"/>
        <v>180</v>
      </c>
      <c r="B215" s="110">
        <v>422900</v>
      </c>
      <c r="C215" s="111" t="s">
        <v>320</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176</v>
      </c>
      <c r="D216" s="99">
        <f t="shared" ref="D216:M216" si="6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c r="A217" s="109">
        <f t="shared" si="51"/>
        <v>182</v>
      </c>
      <c r="B217" s="110">
        <v>423100</v>
      </c>
      <c r="C217" s="111" t="s">
        <v>321</v>
      </c>
      <c r="D217" s="182"/>
      <c r="E217" s="181"/>
      <c r="F217" s="182"/>
      <c r="G217" s="181"/>
      <c r="H217" s="180"/>
      <c r="I217" s="179"/>
      <c r="J217" s="182"/>
      <c r="K217" s="181"/>
      <c r="L217" s="182"/>
      <c r="M217" s="181"/>
      <c r="N217" s="116">
        <f t="shared" si="63"/>
        <v>0</v>
      </c>
      <c r="O217" s="94">
        <f t="shared" si="63"/>
        <v>0</v>
      </c>
    </row>
    <row r="218" spans="1:15">
      <c r="A218" s="109">
        <f t="shared" si="51"/>
        <v>183</v>
      </c>
      <c r="B218" s="110">
        <v>423200</v>
      </c>
      <c r="C218" s="111" t="s">
        <v>322</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323</v>
      </c>
      <c r="D219" s="182"/>
      <c r="E219" s="181"/>
      <c r="F219" s="182"/>
      <c r="G219" s="181"/>
      <c r="H219" s="180"/>
      <c r="I219" s="179"/>
      <c r="J219" s="182"/>
      <c r="K219" s="181"/>
      <c r="L219" s="182"/>
      <c r="M219" s="181"/>
      <c r="N219" s="116">
        <f t="shared" si="63"/>
        <v>0</v>
      </c>
      <c r="O219" s="94">
        <f t="shared" si="63"/>
        <v>0</v>
      </c>
    </row>
    <row r="220" spans="1:15">
      <c r="A220" s="109">
        <f t="shared" si="51"/>
        <v>185</v>
      </c>
      <c r="B220" s="110">
        <v>423400</v>
      </c>
      <c r="C220" s="111" t="s">
        <v>324</v>
      </c>
      <c r="D220" s="182"/>
      <c r="E220" s="181"/>
      <c r="F220" s="182"/>
      <c r="G220" s="181"/>
      <c r="H220" s="180"/>
      <c r="I220" s="179"/>
      <c r="J220" s="182"/>
      <c r="K220" s="181"/>
      <c r="L220" s="182"/>
      <c r="M220" s="181"/>
      <c r="N220" s="116">
        <f t="shared" si="63"/>
        <v>0</v>
      </c>
      <c r="O220" s="94">
        <f t="shared" si="63"/>
        <v>0</v>
      </c>
    </row>
    <row r="221" spans="1:15">
      <c r="A221" s="109">
        <f t="shared" si="51"/>
        <v>186</v>
      </c>
      <c r="B221" s="110">
        <v>423500</v>
      </c>
      <c r="C221" s="111" t="s">
        <v>325</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326</v>
      </c>
      <c r="D222" s="182"/>
      <c r="E222" s="181"/>
      <c r="F222" s="182"/>
      <c r="G222" s="181"/>
      <c r="H222" s="180"/>
      <c r="I222" s="179"/>
      <c r="J222" s="182"/>
      <c r="K222" s="181"/>
      <c r="L222" s="182"/>
      <c r="M222" s="181"/>
      <c r="N222" s="116">
        <f t="shared" si="63"/>
        <v>0</v>
      </c>
      <c r="O222" s="94">
        <f t="shared" si="63"/>
        <v>0</v>
      </c>
    </row>
    <row r="223" spans="1:15">
      <c r="A223" s="109">
        <f t="shared" si="51"/>
        <v>188</v>
      </c>
      <c r="B223" s="110">
        <v>423700</v>
      </c>
      <c r="C223" s="111" t="s">
        <v>327</v>
      </c>
      <c r="D223" s="182"/>
      <c r="E223" s="181"/>
      <c r="F223" s="182"/>
      <c r="G223" s="181"/>
      <c r="H223" s="180"/>
      <c r="I223" s="179"/>
      <c r="J223" s="182"/>
      <c r="K223" s="181"/>
      <c r="L223" s="182"/>
      <c r="M223" s="181"/>
      <c r="N223" s="116">
        <f t="shared" si="63"/>
        <v>0</v>
      </c>
      <c r="O223" s="94">
        <f t="shared" si="63"/>
        <v>0</v>
      </c>
    </row>
    <row r="224" spans="1:15">
      <c r="A224" s="125">
        <f t="shared" si="51"/>
        <v>189</v>
      </c>
      <c r="B224" s="126">
        <v>423900</v>
      </c>
      <c r="C224" s="127" t="s">
        <v>357</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177</v>
      </c>
      <c r="D225" s="99">
        <f t="shared" ref="D225:M225" si="67">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c r="A226" s="109">
        <f t="shared" si="51"/>
        <v>191</v>
      </c>
      <c r="B226" s="110">
        <v>424100</v>
      </c>
      <c r="C226" s="111" t="s">
        <v>328</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329</v>
      </c>
      <c r="D227" s="182"/>
      <c r="E227" s="181"/>
      <c r="F227" s="182"/>
      <c r="G227" s="181"/>
      <c r="H227" s="180"/>
      <c r="I227" s="179"/>
      <c r="J227" s="182"/>
      <c r="K227" s="181"/>
      <c r="L227" s="182"/>
      <c r="M227" s="181"/>
      <c r="N227" s="116">
        <f t="shared" si="63"/>
        <v>0</v>
      </c>
      <c r="O227" s="94">
        <f t="shared" si="63"/>
        <v>0</v>
      </c>
    </row>
    <row r="228" spans="1:15">
      <c r="A228" s="109">
        <f t="shared" si="51"/>
        <v>193</v>
      </c>
      <c r="B228" s="110">
        <v>424300</v>
      </c>
      <c r="C228" s="111" t="s">
        <v>330</v>
      </c>
      <c r="D228" s="182"/>
      <c r="E228" s="181"/>
      <c r="F228" s="182"/>
      <c r="G228" s="181"/>
      <c r="H228" s="180"/>
      <c r="I228" s="179"/>
      <c r="J228" s="182"/>
      <c r="K228" s="181"/>
      <c r="L228" s="182"/>
      <c r="M228" s="181"/>
      <c r="N228" s="116">
        <f t="shared" si="63"/>
        <v>0</v>
      </c>
      <c r="O228" s="94">
        <f t="shared" si="63"/>
        <v>0</v>
      </c>
    </row>
    <row r="229" spans="1:15">
      <c r="A229" s="109">
        <f t="shared" si="51"/>
        <v>194</v>
      </c>
      <c r="B229" s="110">
        <v>424400</v>
      </c>
      <c r="C229" s="111" t="s">
        <v>331</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332</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333</v>
      </c>
      <c r="D231" s="182"/>
      <c r="E231" s="181"/>
      <c r="F231" s="182"/>
      <c r="G231" s="181"/>
      <c r="H231" s="180"/>
      <c r="I231" s="179"/>
      <c r="J231" s="182"/>
      <c r="K231" s="181"/>
      <c r="L231" s="182"/>
      <c r="M231" s="181"/>
      <c r="N231" s="116">
        <f t="shared" si="63"/>
        <v>0</v>
      </c>
      <c r="O231" s="94">
        <f t="shared" si="63"/>
        <v>0</v>
      </c>
    </row>
    <row r="232" spans="1:15">
      <c r="A232" s="109">
        <f t="shared" si="51"/>
        <v>197</v>
      </c>
      <c r="B232" s="110">
        <v>424900</v>
      </c>
      <c r="C232" s="111" t="s">
        <v>334</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178</v>
      </c>
      <c r="D233" s="99">
        <f>D234+D235</f>
        <v>0</v>
      </c>
      <c r="E233" s="90">
        <f t="shared" ref="E233:M233" si="68">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335</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336</v>
      </c>
      <c r="D235" s="182"/>
      <c r="E235" s="181"/>
      <c r="F235" s="182"/>
      <c r="G235" s="181"/>
      <c r="H235" s="180"/>
      <c r="I235" s="179"/>
      <c r="J235" s="182"/>
      <c r="K235" s="181"/>
      <c r="L235" s="182"/>
      <c r="M235" s="181"/>
      <c r="N235" s="143">
        <f t="shared" si="63"/>
        <v>0</v>
      </c>
      <c r="O235" s="128">
        <f t="shared" si="63"/>
        <v>0</v>
      </c>
    </row>
    <row r="236" spans="1:15">
      <c r="A236" s="106">
        <f t="shared" ref="A236:A299" si="69">A235+1</f>
        <v>201</v>
      </c>
      <c r="B236" s="107">
        <v>426000</v>
      </c>
      <c r="C236" s="108" t="s">
        <v>179</v>
      </c>
      <c r="D236" s="99">
        <f t="shared" ref="D236:M236" si="70">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c r="A237" s="109">
        <f t="shared" si="69"/>
        <v>202</v>
      </c>
      <c r="B237" s="110">
        <v>426100</v>
      </c>
      <c r="C237" s="111" t="s">
        <v>337</v>
      </c>
      <c r="D237" s="182"/>
      <c r="E237" s="181"/>
      <c r="F237" s="182"/>
      <c r="G237" s="181"/>
      <c r="H237" s="180"/>
      <c r="I237" s="179"/>
      <c r="J237" s="182"/>
      <c r="K237" s="181"/>
      <c r="L237" s="182"/>
      <c r="M237" s="181"/>
      <c r="N237" s="116">
        <f t="shared" si="63"/>
        <v>0</v>
      </c>
      <c r="O237" s="94">
        <f t="shared" si="63"/>
        <v>0</v>
      </c>
    </row>
    <row r="238" spans="1:15">
      <c r="A238" s="109">
        <f t="shared" si="69"/>
        <v>203</v>
      </c>
      <c r="B238" s="110">
        <v>426200</v>
      </c>
      <c r="C238" s="111" t="s">
        <v>338</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339</v>
      </c>
      <c r="D239" s="182"/>
      <c r="E239" s="181"/>
      <c r="F239" s="182"/>
      <c r="G239" s="181"/>
      <c r="H239" s="180"/>
      <c r="I239" s="179"/>
      <c r="J239" s="182"/>
      <c r="K239" s="181"/>
      <c r="L239" s="182"/>
      <c r="M239" s="181"/>
      <c r="N239" s="116">
        <f t="shared" si="63"/>
        <v>0</v>
      </c>
      <c r="O239" s="94">
        <f t="shared" si="63"/>
        <v>0</v>
      </c>
    </row>
    <row r="240" spans="1:15">
      <c r="A240" s="109">
        <f t="shared" si="69"/>
        <v>205</v>
      </c>
      <c r="B240" s="110">
        <v>426400</v>
      </c>
      <c r="C240" s="111" t="s">
        <v>340</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341</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342</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343</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344</v>
      </c>
      <c r="D244" s="182"/>
      <c r="E244" s="181"/>
      <c r="F244" s="182"/>
      <c r="G244" s="181"/>
      <c r="H244" s="180"/>
      <c r="I244" s="179"/>
      <c r="J244" s="182"/>
      <c r="K244" s="181"/>
      <c r="L244" s="182"/>
      <c r="M244" s="181"/>
      <c r="N244" s="116">
        <f t="shared" si="63"/>
        <v>0</v>
      </c>
      <c r="O244" s="94">
        <f t="shared" si="63"/>
        <v>0</v>
      </c>
    </row>
    <row r="245" spans="1:15">
      <c r="A245" s="109">
        <f t="shared" si="69"/>
        <v>210</v>
      </c>
      <c r="B245" s="110">
        <v>426900</v>
      </c>
      <c r="C245" s="111" t="s">
        <v>345</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180</v>
      </c>
      <c r="D246" s="99">
        <f>D247+D251+D253+D255+D259</f>
        <v>0</v>
      </c>
      <c r="E246" s="90">
        <f t="shared" ref="E246:M246" si="71">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181</v>
      </c>
      <c r="D247" s="99">
        <f t="shared" ref="D247:M247" si="72">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287</v>
      </c>
      <c r="D248" s="182"/>
      <c r="E248" s="181"/>
      <c r="F248" s="182"/>
      <c r="G248" s="181"/>
      <c r="H248" s="180"/>
      <c r="I248" s="179"/>
      <c r="J248" s="182"/>
      <c r="K248" s="181"/>
      <c r="L248" s="182"/>
      <c r="M248" s="181"/>
      <c r="N248" s="116">
        <f t="shared" si="63"/>
        <v>0</v>
      </c>
      <c r="O248" s="94">
        <f t="shared" si="63"/>
        <v>0</v>
      </c>
    </row>
    <row r="249" spans="1:15">
      <c r="A249" s="109">
        <f t="shared" si="69"/>
        <v>214</v>
      </c>
      <c r="B249" s="110">
        <v>431200</v>
      </c>
      <c r="C249" s="111" t="s">
        <v>346</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347</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182</v>
      </c>
      <c r="D251" s="99">
        <f t="shared" ref="D251:M251" si="73">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c r="A252" s="109">
        <f t="shared" si="69"/>
        <v>217</v>
      </c>
      <c r="B252" s="110">
        <v>432100</v>
      </c>
      <c r="C252" s="111" t="s">
        <v>288</v>
      </c>
      <c r="D252" s="182"/>
      <c r="E252" s="181"/>
      <c r="F252" s="182"/>
      <c r="G252" s="181"/>
      <c r="H252" s="180"/>
      <c r="I252" s="179"/>
      <c r="J252" s="182"/>
      <c r="K252" s="181"/>
      <c r="L252" s="182"/>
      <c r="M252" s="181"/>
      <c r="N252" s="116">
        <f t="shared" si="63"/>
        <v>0</v>
      </c>
      <c r="O252" s="94">
        <f t="shared" si="63"/>
        <v>0</v>
      </c>
    </row>
    <row r="253" spans="1:15">
      <c r="A253" s="106">
        <f t="shared" si="69"/>
        <v>218</v>
      </c>
      <c r="B253" s="107">
        <v>433000</v>
      </c>
      <c r="C253" s="108" t="s">
        <v>183</v>
      </c>
      <c r="D253" s="99">
        <f t="shared" ref="D253:M253" si="74">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c r="A254" s="109">
        <f t="shared" si="69"/>
        <v>219</v>
      </c>
      <c r="B254" s="110">
        <v>433100</v>
      </c>
      <c r="C254" s="111" t="s">
        <v>43</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184</v>
      </c>
      <c r="D255" s="99">
        <f t="shared" ref="D255:M255" si="7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c r="A256" s="109">
        <f t="shared" si="69"/>
        <v>221</v>
      </c>
      <c r="B256" s="110">
        <v>434100</v>
      </c>
      <c r="C256" s="111" t="s">
        <v>348</v>
      </c>
      <c r="D256" s="182"/>
      <c r="E256" s="181"/>
      <c r="F256" s="182"/>
      <c r="G256" s="181"/>
      <c r="H256" s="180"/>
      <c r="I256" s="179"/>
      <c r="J256" s="182"/>
      <c r="K256" s="181"/>
      <c r="L256" s="182"/>
      <c r="M256" s="181"/>
      <c r="N256" s="116">
        <f t="shared" si="63"/>
        <v>0</v>
      </c>
      <c r="O256" s="94">
        <f t="shared" si="63"/>
        <v>0</v>
      </c>
    </row>
    <row r="257" spans="1:15">
      <c r="A257" s="109">
        <f t="shared" si="69"/>
        <v>222</v>
      </c>
      <c r="B257" s="110">
        <v>434200</v>
      </c>
      <c r="C257" s="111" t="s">
        <v>349</v>
      </c>
      <c r="D257" s="182"/>
      <c r="E257" s="181"/>
      <c r="F257" s="182"/>
      <c r="G257" s="181"/>
      <c r="H257" s="180"/>
      <c r="I257" s="179"/>
      <c r="J257" s="182"/>
      <c r="K257" s="181"/>
      <c r="L257" s="182"/>
      <c r="M257" s="181"/>
      <c r="N257" s="116">
        <f t="shared" si="63"/>
        <v>0</v>
      </c>
      <c r="O257" s="94">
        <f t="shared" si="63"/>
        <v>0</v>
      </c>
    </row>
    <row r="258" spans="1:15">
      <c r="A258" s="109">
        <f t="shared" si="69"/>
        <v>223</v>
      </c>
      <c r="B258" s="110">
        <v>434300</v>
      </c>
      <c r="C258" s="111" t="s">
        <v>350</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185</v>
      </c>
      <c r="D259" s="99">
        <f t="shared" ref="D259:M259" si="76">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515</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186</v>
      </c>
      <c r="D261" s="99">
        <f t="shared" ref="D261:M261" si="77">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187</v>
      </c>
      <c r="D262" s="99">
        <f>SUM(D263:D271)</f>
        <v>0</v>
      </c>
      <c r="E262" s="90">
        <f t="shared" ref="E262:M262" si="78">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351</v>
      </c>
      <c r="D263" s="182"/>
      <c r="E263" s="181"/>
      <c r="F263" s="182"/>
      <c r="G263" s="181"/>
      <c r="H263" s="180"/>
      <c r="I263" s="179"/>
      <c r="J263" s="182"/>
      <c r="K263" s="181"/>
      <c r="L263" s="182"/>
      <c r="M263" s="181"/>
      <c r="N263" s="116">
        <f t="shared" ref="N263:O326" si="79">SUM(H263,J263,L263)</f>
        <v>0</v>
      </c>
      <c r="O263" s="94">
        <f t="shared" si="79"/>
        <v>0</v>
      </c>
    </row>
    <row r="264" spans="1:15" ht="25.5">
      <c r="A264" s="109">
        <f t="shared" si="69"/>
        <v>229</v>
      </c>
      <c r="B264" s="110">
        <v>441200</v>
      </c>
      <c r="C264" s="111" t="s">
        <v>352</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63</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64</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65</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66</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67</v>
      </c>
      <c r="D269" s="182"/>
      <c r="E269" s="181"/>
      <c r="F269" s="182"/>
      <c r="G269" s="181"/>
      <c r="H269" s="180"/>
      <c r="I269" s="179"/>
      <c r="J269" s="182"/>
      <c r="K269" s="181"/>
      <c r="L269" s="182"/>
      <c r="M269" s="181"/>
      <c r="N269" s="116">
        <f t="shared" si="79"/>
        <v>0</v>
      </c>
      <c r="O269" s="94">
        <f t="shared" si="79"/>
        <v>0</v>
      </c>
    </row>
    <row r="270" spans="1:15">
      <c r="A270" s="109">
        <f t="shared" si="69"/>
        <v>235</v>
      </c>
      <c r="B270" s="110">
        <v>441800</v>
      </c>
      <c r="C270" s="111" t="s">
        <v>68</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69</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188</v>
      </c>
      <c r="D272" s="99">
        <f t="shared" ref="D272:M272" si="80">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70</v>
      </c>
      <c r="D273" s="182"/>
      <c r="E273" s="181"/>
      <c r="F273" s="182"/>
      <c r="G273" s="181"/>
      <c r="H273" s="180"/>
      <c r="I273" s="179"/>
      <c r="J273" s="182"/>
      <c r="K273" s="181"/>
      <c r="L273" s="182"/>
      <c r="M273" s="181"/>
      <c r="N273" s="116">
        <f t="shared" si="79"/>
        <v>0</v>
      </c>
      <c r="O273" s="94">
        <f t="shared" si="79"/>
        <v>0</v>
      </c>
    </row>
    <row r="274" spans="1:15">
      <c r="A274" s="109">
        <f t="shared" si="69"/>
        <v>239</v>
      </c>
      <c r="B274" s="110">
        <v>442200</v>
      </c>
      <c r="C274" s="111" t="s">
        <v>71</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80</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81</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82</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83</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189</v>
      </c>
      <c r="D279" s="99">
        <f>D280</f>
        <v>0</v>
      </c>
      <c r="E279" s="90">
        <f t="shared" ref="E279:M279" si="81">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c r="A280" s="109">
        <f t="shared" si="69"/>
        <v>245</v>
      </c>
      <c r="B280" s="110">
        <v>443100</v>
      </c>
      <c r="C280" s="111" t="s">
        <v>516</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190</v>
      </c>
      <c r="D281" s="99">
        <f t="shared" ref="D281:M281" si="82">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c r="A282" s="109">
        <f t="shared" si="69"/>
        <v>247</v>
      </c>
      <c r="B282" s="110">
        <v>444100</v>
      </c>
      <c r="C282" s="111" t="s">
        <v>84</v>
      </c>
      <c r="D282" s="182"/>
      <c r="E282" s="181"/>
      <c r="F282" s="182"/>
      <c r="G282" s="181"/>
      <c r="H282" s="180"/>
      <c r="I282" s="179"/>
      <c r="J282" s="182"/>
      <c r="K282" s="181"/>
      <c r="L282" s="182"/>
      <c r="M282" s="181"/>
      <c r="N282" s="116">
        <f t="shared" si="79"/>
        <v>0</v>
      </c>
      <c r="O282" s="94">
        <f t="shared" si="79"/>
        <v>0</v>
      </c>
    </row>
    <row r="283" spans="1:15">
      <c r="A283" s="109">
        <f t="shared" si="69"/>
        <v>248</v>
      </c>
      <c r="B283" s="110">
        <v>444200</v>
      </c>
      <c r="C283" s="111" t="s">
        <v>85</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72</v>
      </c>
      <c r="D284" s="182"/>
      <c r="E284" s="181"/>
      <c r="F284" s="182"/>
      <c r="G284" s="181"/>
      <c r="H284" s="180"/>
      <c r="I284" s="179"/>
      <c r="J284" s="182"/>
      <c r="K284" s="181"/>
      <c r="L284" s="182"/>
      <c r="M284" s="181"/>
      <c r="N284" s="116">
        <f t="shared" si="79"/>
        <v>0</v>
      </c>
      <c r="O284" s="94">
        <f t="shared" si="79"/>
        <v>0</v>
      </c>
    </row>
    <row r="285" spans="1:15">
      <c r="A285" s="106">
        <f t="shared" si="69"/>
        <v>250</v>
      </c>
      <c r="B285" s="107">
        <v>450000</v>
      </c>
      <c r="C285" s="108" t="s">
        <v>191</v>
      </c>
      <c r="D285" s="99">
        <f t="shared" ref="D285:M285" si="83">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192</v>
      </c>
      <c r="D286" s="99">
        <f t="shared" ref="D286:M286" si="84">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56</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235</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193</v>
      </c>
      <c r="D289" s="99">
        <f t="shared" ref="D289:M289" si="85">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86</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87</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194</v>
      </c>
      <c r="D292" s="99">
        <f t="shared" ref="D292:M292" si="86">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88</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89</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195</v>
      </c>
      <c r="D295" s="99">
        <f t="shared" ref="D295:M295" si="87">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90</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91</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196</v>
      </c>
      <c r="D298" s="99">
        <f>D299+D302+D305+D308+D311</f>
        <v>0</v>
      </c>
      <c r="E298" s="90">
        <f t="shared" ref="E298:M298" si="8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197</v>
      </c>
      <c r="D299" s="99">
        <f t="shared" ref="D299:M299" si="8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t="shared" ref="A300:A363" si="90">A299+1</f>
        <v>265</v>
      </c>
      <c r="B300" s="110">
        <v>461100</v>
      </c>
      <c r="C300" s="111" t="s">
        <v>92</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93</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198</v>
      </c>
      <c r="D302" s="99">
        <f t="shared" ref="D302:M302" si="91">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94</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95</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199</v>
      </c>
      <c r="D305" s="99">
        <f>SUM(D306:D307)</f>
        <v>0</v>
      </c>
      <c r="E305" s="90">
        <f t="shared" ref="E305:M305" si="92">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517</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518</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200</v>
      </c>
      <c r="D308" s="122">
        <f t="shared" ref="D308:M308" si="93">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289</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290</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201</v>
      </c>
      <c r="D311" s="122">
        <f t="shared" ref="D311:M311" si="94">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96</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97</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202</v>
      </c>
      <c r="D314" s="99">
        <f t="shared" ref="D314:M314" si="95">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453</v>
      </c>
      <c r="D315" s="99">
        <f t="shared" ref="D315:M315" si="96">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98</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99</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291</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454</v>
      </c>
      <c r="D319" s="99">
        <f t="shared" ref="D319:M319" si="97">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220</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30</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31</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370</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371</v>
      </c>
      <c r="D324" s="182"/>
      <c r="E324" s="181"/>
      <c r="F324" s="182"/>
      <c r="G324" s="181"/>
      <c r="H324" s="180"/>
      <c r="I324" s="179"/>
      <c r="J324" s="182"/>
      <c r="K324" s="181"/>
      <c r="L324" s="182"/>
      <c r="M324" s="181"/>
      <c r="N324" s="116">
        <f t="shared" si="79"/>
        <v>0</v>
      </c>
      <c r="O324" s="94">
        <f t="shared" si="79"/>
        <v>0</v>
      </c>
    </row>
    <row r="325" spans="1:15">
      <c r="A325" s="109">
        <f t="shared" si="90"/>
        <v>290</v>
      </c>
      <c r="B325" s="110">
        <v>472600</v>
      </c>
      <c r="C325" s="111" t="s">
        <v>372</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373</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374</v>
      </c>
      <c r="D327" s="182"/>
      <c r="E327" s="181"/>
      <c r="F327" s="182"/>
      <c r="G327" s="181"/>
      <c r="H327" s="180"/>
      <c r="I327" s="179"/>
      <c r="J327" s="182"/>
      <c r="K327" s="181"/>
      <c r="L327" s="182"/>
      <c r="M327" s="181"/>
      <c r="N327" s="116">
        <f t="shared" ref="N327:O390" si="98">SUM(H327,J327,L327)</f>
        <v>0</v>
      </c>
      <c r="O327" s="94">
        <f t="shared" si="98"/>
        <v>0</v>
      </c>
    </row>
    <row r="328" spans="1:15">
      <c r="A328" s="109">
        <f t="shared" si="90"/>
        <v>293</v>
      </c>
      <c r="B328" s="110">
        <v>472900</v>
      </c>
      <c r="C328" s="111" t="s">
        <v>375</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455</v>
      </c>
      <c r="D329" s="99">
        <f>D330+D333+D337+D339+D342+D344</f>
        <v>0</v>
      </c>
      <c r="E329" s="90">
        <f t="shared" ref="E329:M329" si="9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456</v>
      </c>
      <c r="D330" s="99">
        <f t="shared" ref="D330:M330" si="10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376</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32</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457</v>
      </c>
      <c r="D333" s="99">
        <f>SUM(D334:D336)</f>
        <v>0</v>
      </c>
      <c r="E333" s="90">
        <f t="shared" ref="E333:M333" si="101">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c r="A334" s="109">
        <f t="shared" si="90"/>
        <v>299</v>
      </c>
      <c r="B334" s="110">
        <v>482100</v>
      </c>
      <c r="C334" s="111" t="s">
        <v>33</v>
      </c>
      <c r="D334" s="182"/>
      <c r="E334" s="181"/>
      <c r="F334" s="182"/>
      <c r="G334" s="181"/>
      <c r="H334" s="180"/>
      <c r="I334" s="179"/>
      <c r="J334" s="182"/>
      <c r="K334" s="181"/>
      <c r="L334" s="182"/>
      <c r="M334" s="181"/>
      <c r="N334" s="116">
        <f t="shared" si="98"/>
        <v>0</v>
      </c>
      <c r="O334" s="94">
        <f t="shared" si="98"/>
        <v>0</v>
      </c>
    </row>
    <row r="335" spans="1:15">
      <c r="A335" s="109">
        <f t="shared" si="90"/>
        <v>300</v>
      </c>
      <c r="B335" s="110">
        <v>482200</v>
      </c>
      <c r="C335" s="111" t="s">
        <v>34</v>
      </c>
      <c r="D335" s="182"/>
      <c r="E335" s="181"/>
      <c r="F335" s="182"/>
      <c r="G335" s="181"/>
      <c r="H335" s="180"/>
      <c r="I335" s="179"/>
      <c r="J335" s="182"/>
      <c r="K335" s="181"/>
      <c r="L335" s="182"/>
      <c r="M335" s="181"/>
      <c r="N335" s="116">
        <f t="shared" si="98"/>
        <v>0</v>
      </c>
      <c r="O335" s="94">
        <f t="shared" si="98"/>
        <v>0</v>
      </c>
    </row>
    <row r="336" spans="1:15">
      <c r="A336" s="109">
        <f t="shared" si="90"/>
        <v>301</v>
      </c>
      <c r="B336" s="110">
        <v>482300</v>
      </c>
      <c r="C336" s="111" t="s">
        <v>35</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458</v>
      </c>
      <c r="D337" s="99">
        <f t="shared" ref="D337:M337" si="102">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44</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459</v>
      </c>
      <c r="D339" s="99">
        <f t="shared" ref="D339:M339" si="103">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36</v>
      </c>
      <c r="D340" s="182"/>
      <c r="E340" s="181"/>
      <c r="F340" s="182"/>
      <c r="G340" s="181"/>
      <c r="H340" s="180"/>
      <c r="I340" s="179"/>
      <c r="J340" s="182"/>
      <c r="K340" s="181"/>
      <c r="L340" s="182"/>
      <c r="M340" s="181"/>
      <c r="N340" s="116">
        <f t="shared" si="98"/>
        <v>0</v>
      </c>
      <c r="O340" s="94">
        <f t="shared" si="98"/>
        <v>0</v>
      </c>
    </row>
    <row r="341" spans="1:15">
      <c r="A341" s="109">
        <f t="shared" si="90"/>
        <v>306</v>
      </c>
      <c r="B341" s="110">
        <v>484200</v>
      </c>
      <c r="C341" s="111" t="s">
        <v>37</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460</v>
      </c>
      <c r="D342" s="99">
        <f t="shared" ref="D342:M344" si="10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45</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236</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519</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237</v>
      </c>
      <c r="D346" s="120">
        <f>D347+D369+D378+D381+D389</f>
        <v>0</v>
      </c>
      <c r="E346" s="121">
        <f t="shared" ref="E346:M346" si="105">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238</v>
      </c>
      <c r="D347" s="99">
        <f>D348+D353+D363+D365+D367</f>
        <v>0</v>
      </c>
      <c r="E347" s="90">
        <f t="shared" ref="E347:M347" si="106">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239</v>
      </c>
      <c r="D348" s="99">
        <f t="shared" ref="D348:M348" si="107">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c r="A349" s="109">
        <f t="shared" si="90"/>
        <v>314</v>
      </c>
      <c r="B349" s="110">
        <v>511100</v>
      </c>
      <c r="C349" s="111" t="s">
        <v>38</v>
      </c>
      <c r="D349" s="182"/>
      <c r="E349" s="181"/>
      <c r="F349" s="182"/>
      <c r="G349" s="181"/>
      <c r="H349" s="180"/>
      <c r="I349" s="179"/>
      <c r="J349" s="182"/>
      <c r="K349" s="181"/>
      <c r="L349" s="182"/>
      <c r="M349" s="181"/>
      <c r="N349" s="116">
        <f t="shared" si="98"/>
        <v>0</v>
      </c>
      <c r="O349" s="94">
        <f t="shared" si="98"/>
        <v>0</v>
      </c>
    </row>
    <row r="350" spans="1:15">
      <c r="A350" s="109">
        <f t="shared" si="90"/>
        <v>315</v>
      </c>
      <c r="B350" s="110">
        <v>511200</v>
      </c>
      <c r="C350" s="111" t="s">
        <v>39</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40</v>
      </c>
      <c r="D351" s="182"/>
      <c r="E351" s="181"/>
      <c r="F351" s="182"/>
      <c r="G351" s="181"/>
      <c r="H351" s="180"/>
      <c r="I351" s="179"/>
      <c r="J351" s="182"/>
      <c r="K351" s="181"/>
      <c r="L351" s="182"/>
      <c r="M351" s="181"/>
      <c r="N351" s="116">
        <f t="shared" si="98"/>
        <v>0</v>
      </c>
      <c r="O351" s="94">
        <f t="shared" si="98"/>
        <v>0</v>
      </c>
    </row>
    <row r="352" spans="1:15">
      <c r="A352" s="109">
        <f t="shared" si="90"/>
        <v>317</v>
      </c>
      <c r="B352" s="110">
        <v>511400</v>
      </c>
      <c r="C352" s="111" t="s">
        <v>41</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240</v>
      </c>
      <c r="D353" s="99">
        <f t="shared" ref="D353:M353" si="108">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c r="A354" s="109">
        <f t="shared" si="90"/>
        <v>319</v>
      </c>
      <c r="B354" s="110">
        <v>512100</v>
      </c>
      <c r="C354" s="111" t="s">
        <v>465</v>
      </c>
      <c r="D354" s="182"/>
      <c r="E354" s="181"/>
      <c r="F354" s="182"/>
      <c r="G354" s="181"/>
      <c r="H354" s="180"/>
      <c r="I354" s="179"/>
      <c r="J354" s="182"/>
      <c r="K354" s="181"/>
      <c r="L354" s="182"/>
      <c r="M354" s="181"/>
      <c r="N354" s="116">
        <f t="shared" si="98"/>
        <v>0</v>
      </c>
      <c r="O354" s="94">
        <f t="shared" si="98"/>
        <v>0</v>
      </c>
    </row>
    <row r="355" spans="1:15">
      <c r="A355" s="109">
        <f t="shared" si="90"/>
        <v>320</v>
      </c>
      <c r="B355" s="110">
        <v>512200</v>
      </c>
      <c r="C355" s="111" t="s">
        <v>466</v>
      </c>
      <c r="D355" s="182"/>
      <c r="E355" s="181"/>
      <c r="F355" s="182"/>
      <c r="G355" s="181"/>
      <c r="H355" s="180"/>
      <c r="I355" s="179"/>
      <c r="J355" s="182"/>
      <c r="K355" s="181"/>
      <c r="L355" s="182"/>
      <c r="M355" s="181"/>
      <c r="N355" s="116">
        <f t="shared" si="98"/>
        <v>0</v>
      </c>
      <c r="O355" s="94">
        <f t="shared" si="98"/>
        <v>0</v>
      </c>
    </row>
    <row r="356" spans="1:15">
      <c r="A356" s="109">
        <f t="shared" si="90"/>
        <v>321</v>
      </c>
      <c r="B356" s="110">
        <v>512300</v>
      </c>
      <c r="C356" s="111" t="s">
        <v>467</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468</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469</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292</v>
      </c>
      <c r="D359" s="182"/>
      <c r="E359" s="181"/>
      <c r="F359" s="182"/>
      <c r="G359" s="181"/>
      <c r="H359" s="180"/>
      <c r="I359" s="179"/>
      <c r="J359" s="182"/>
      <c r="K359" s="181"/>
      <c r="L359" s="182"/>
      <c r="M359" s="181"/>
      <c r="N359" s="116">
        <f t="shared" si="98"/>
        <v>0</v>
      </c>
      <c r="O359" s="94">
        <f t="shared" si="98"/>
        <v>0</v>
      </c>
    </row>
    <row r="360" spans="1:15">
      <c r="A360" s="109">
        <f t="shared" si="90"/>
        <v>325</v>
      </c>
      <c r="B360" s="110">
        <v>512700</v>
      </c>
      <c r="C360" s="111" t="s">
        <v>470</v>
      </c>
      <c r="D360" s="182"/>
      <c r="E360" s="181"/>
      <c r="F360" s="182"/>
      <c r="G360" s="181"/>
      <c r="H360" s="180"/>
      <c r="I360" s="179"/>
      <c r="J360" s="182"/>
      <c r="K360" s="181"/>
      <c r="L360" s="182"/>
      <c r="M360" s="181"/>
      <c r="N360" s="116">
        <f t="shared" si="98"/>
        <v>0</v>
      </c>
      <c r="O360" s="94">
        <f t="shared" si="98"/>
        <v>0</v>
      </c>
    </row>
    <row r="361" spans="1:15">
      <c r="A361" s="109">
        <f t="shared" si="90"/>
        <v>326</v>
      </c>
      <c r="B361" s="110">
        <v>512800</v>
      </c>
      <c r="C361" s="111" t="s">
        <v>471</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472</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241</v>
      </c>
      <c r="D363" s="99">
        <f>D364</f>
        <v>0</v>
      </c>
      <c r="E363" s="90">
        <f t="shared" ref="E363:M363" si="109">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c r="A364" s="109">
        <f t="shared" ref="A364:A427" si="110">A363+1</f>
        <v>329</v>
      </c>
      <c r="B364" s="110">
        <v>513100</v>
      </c>
      <c r="C364" s="111" t="s">
        <v>52</v>
      </c>
      <c r="D364" s="182"/>
      <c r="E364" s="181"/>
      <c r="F364" s="182"/>
      <c r="G364" s="181"/>
      <c r="H364" s="180"/>
      <c r="I364" s="179"/>
      <c r="J364" s="182"/>
      <c r="K364" s="181"/>
      <c r="L364" s="182"/>
      <c r="M364" s="181"/>
      <c r="N364" s="116">
        <f t="shared" si="98"/>
        <v>0</v>
      </c>
      <c r="O364" s="94">
        <f t="shared" si="98"/>
        <v>0</v>
      </c>
    </row>
    <row r="365" spans="1:15">
      <c r="A365" s="106">
        <f t="shared" si="110"/>
        <v>330</v>
      </c>
      <c r="B365" s="107">
        <v>514000</v>
      </c>
      <c r="C365" s="108" t="s">
        <v>242</v>
      </c>
      <c r="D365" s="99">
        <f>D366</f>
        <v>0</v>
      </c>
      <c r="E365" s="90">
        <f t="shared" ref="E365:M365" si="111">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c r="A366" s="109">
        <f t="shared" si="110"/>
        <v>331</v>
      </c>
      <c r="B366" s="110">
        <v>514100</v>
      </c>
      <c r="C366" s="111" t="s">
        <v>53</v>
      </c>
      <c r="D366" s="182"/>
      <c r="E366" s="181"/>
      <c r="F366" s="182"/>
      <c r="G366" s="181"/>
      <c r="H366" s="180"/>
      <c r="I366" s="179"/>
      <c r="J366" s="182"/>
      <c r="K366" s="181"/>
      <c r="L366" s="182"/>
      <c r="M366" s="181"/>
      <c r="N366" s="116">
        <f t="shared" si="98"/>
        <v>0</v>
      </c>
      <c r="O366" s="94">
        <f t="shared" si="98"/>
        <v>0</v>
      </c>
    </row>
    <row r="367" spans="1:15">
      <c r="A367" s="106">
        <f t="shared" si="110"/>
        <v>332</v>
      </c>
      <c r="B367" s="107">
        <v>515000</v>
      </c>
      <c r="C367" s="108" t="s">
        <v>243</v>
      </c>
      <c r="D367" s="99">
        <f>D368</f>
        <v>0</v>
      </c>
      <c r="E367" s="90">
        <f t="shared" ref="E367:M367" si="112">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c r="A368" s="109">
        <f t="shared" si="110"/>
        <v>333</v>
      </c>
      <c r="B368" s="110">
        <v>515100</v>
      </c>
      <c r="C368" s="111" t="s">
        <v>520</v>
      </c>
      <c r="D368" s="182"/>
      <c r="E368" s="181"/>
      <c r="F368" s="182"/>
      <c r="G368" s="181"/>
      <c r="H368" s="180"/>
      <c r="I368" s="179"/>
      <c r="J368" s="182"/>
      <c r="K368" s="181"/>
      <c r="L368" s="182"/>
      <c r="M368" s="181"/>
      <c r="N368" s="116">
        <f t="shared" si="98"/>
        <v>0</v>
      </c>
      <c r="O368" s="94">
        <f t="shared" si="98"/>
        <v>0</v>
      </c>
    </row>
    <row r="369" spans="1:15">
      <c r="A369" s="106">
        <f t="shared" si="110"/>
        <v>334</v>
      </c>
      <c r="B369" s="107">
        <v>520000</v>
      </c>
      <c r="C369" s="108" t="s">
        <v>244</v>
      </c>
      <c r="D369" s="99">
        <f t="shared" ref="D369:M369" si="113">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c r="A370" s="106">
        <f t="shared" si="110"/>
        <v>335</v>
      </c>
      <c r="B370" s="107">
        <v>521000</v>
      </c>
      <c r="C370" s="108" t="s">
        <v>245</v>
      </c>
      <c r="D370" s="99">
        <f t="shared" ref="D370:M370" si="114">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c r="A371" s="109">
        <f t="shared" si="110"/>
        <v>336</v>
      </c>
      <c r="B371" s="110">
        <v>521100</v>
      </c>
      <c r="C371" s="111" t="s">
        <v>54</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246</v>
      </c>
      <c r="D372" s="99">
        <f t="shared" ref="D372:M372" si="115">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c r="A373" s="109">
        <f t="shared" si="110"/>
        <v>338</v>
      </c>
      <c r="B373" s="110">
        <v>522100</v>
      </c>
      <c r="C373" s="111" t="s">
        <v>473</v>
      </c>
      <c r="D373" s="182"/>
      <c r="E373" s="181"/>
      <c r="F373" s="182"/>
      <c r="G373" s="181"/>
      <c r="H373" s="180"/>
      <c r="I373" s="179"/>
      <c r="J373" s="182"/>
      <c r="K373" s="181"/>
      <c r="L373" s="182"/>
      <c r="M373" s="181"/>
      <c r="N373" s="116">
        <f t="shared" si="98"/>
        <v>0</v>
      </c>
      <c r="O373" s="94">
        <f t="shared" si="98"/>
        <v>0</v>
      </c>
    </row>
    <row r="374" spans="1:15">
      <c r="A374" s="109">
        <f t="shared" si="110"/>
        <v>339</v>
      </c>
      <c r="B374" s="110">
        <v>522200</v>
      </c>
      <c r="C374" s="111" t="s">
        <v>474</v>
      </c>
      <c r="D374" s="182"/>
      <c r="E374" s="181"/>
      <c r="F374" s="182"/>
      <c r="G374" s="181"/>
      <c r="H374" s="180"/>
      <c r="I374" s="179"/>
      <c r="J374" s="182"/>
      <c r="K374" s="181"/>
      <c r="L374" s="182"/>
      <c r="M374" s="181"/>
      <c r="N374" s="116">
        <f t="shared" si="98"/>
        <v>0</v>
      </c>
      <c r="O374" s="94">
        <f t="shared" si="98"/>
        <v>0</v>
      </c>
    </row>
    <row r="375" spans="1:15">
      <c r="A375" s="109">
        <f t="shared" si="110"/>
        <v>340</v>
      </c>
      <c r="B375" s="110">
        <v>522300</v>
      </c>
      <c r="C375" s="111" t="s">
        <v>475</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247</v>
      </c>
      <c r="D376" s="99">
        <f t="shared" ref="D376:M376" si="11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c r="A377" s="109">
        <f t="shared" si="110"/>
        <v>342</v>
      </c>
      <c r="B377" s="110">
        <v>523100</v>
      </c>
      <c r="C377" s="111" t="s">
        <v>4</v>
      </c>
      <c r="D377" s="182"/>
      <c r="E377" s="181"/>
      <c r="F377" s="182"/>
      <c r="G377" s="181"/>
      <c r="H377" s="180"/>
      <c r="I377" s="179"/>
      <c r="J377" s="182"/>
      <c r="K377" s="181"/>
      <c r="L377" s="182"/>
      <c r="M377" s="181"/>
      <c r="N377" s="116">
        <f t="shared" si="98"/>
        <v>0</v>
      </c>
      <c r="O377" s="94">
        <f t="shared" si="98"/>
        <v>0</v>
      </c>
    </row>
    <row r="378" spans="1:15">
      <c r="A378" s="106">
        <f t="shared" si="110"/>
        <v>343</v>
      </c>
      <c r="B378" s="107">
        <v>530000</v>
      </c>
      <c r="C378" s="108" t="s">
        <v>248</v>
      </c>
      <c r="D378" s="99">
        <f t="shared" ref="D378:M379" si="117">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c r="A379" s="106">
        <f t="shared" si="110"/>
        <v>344</v>
      </c>
      <c r="B379" s="107">
        <v>531000</v>
      </c>
      <c r="C379" s="108" t="s">
        <v>249</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c r="A380" s="109">
        <f t="shared" si="110"/>
        <v>345</v>
      </c>
      <c r="B380" s="110">
        <v>531100</v>
      </c>
      <c r="C380" s="111" t="s">
        <v>5</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250</v>
      </c>
      <c r="D381" s="99">
        <f t="shared" ref="D381:M381" si="118">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c r="A382" s="106">
        <f t="shared" si="110"/>
        <v>347</v>
      </c>
      <c r="B382" s="107">
        <v>541000</v>
      </c>
      <c r="C382" s="108" t="s">
        <v>251</v>
      </c>
      <c r="D382" s="99">
        <f t="shared" ref="D382:M382" si="119">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c r="A383" s="109">
        <f t="shared" si="110"/>
        <v>348</v>
      </c>
      <c r="B383" s="110">
        <v>541100</v>
      </c>
      <c r="C383" s="111" t="s">
        <v>55</v>
      </c>
      <c r="D383" s="182"/>
      <c r="E383" s="181"/>
      <c r="F383" s="182"/>
      <c r="G383" s="181"/>
      <c r="H383" s="180"/>
      <c r="I383" s="179"/>
      <c r="J383" s="182"/>
      <c r="K383" s="181"/>
      <c r="L383" s="182"/>
      <c r="M383" s="181"/>
      <c r="N383" s="116">
        <f t="shared" si="98"/>
        <v>0</v>
      </c>
      <c r="O383" s="94">
        <f t="shared" si="98"/>
        <v>0</v>
      </c>
    </row>
    <row r="384" spans="1:15">
      <c r="A384" s="106">
        <f t="shared" si="110"/>
        <v>349</v>
      </c>
      <c r="B384" s="107">
        <v>542000</v>
      </c>
      <c r="C384" s="108" t="s">
        <v>252</v>
      </c>
      <c r="D384" s="99">
        <f t="shared" ref="D384:M384" si="120">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c r="A385" s="109">
        <f t="shared" si="110"/>
        <v>350</v>
      </c>
      <c r="B385" s="110">
        <v>542100</v>
      </c>
      <c r="C385" s="111" t="s">
        <v>476</v>
      </c>
      <c r="D385" s="182"/>
      <c r="E385" s="181"/>
      <c r="F385" s="182"/>
      <c r="G385" s="181"/>
      <c r="H385" s="180"/>
      <c r="I385" s="179"/>
      <c r="J385" s="182"/>
      <c r="K385" s="181"/>
      <c r="L385" s="182"/>
      <c r="M385" s="181"/>
      <c r="N385" s="116">
        <f t="shared" si="98"/>
        <v>0</v>
      </c>
      <c r="O385" s="94">
        <f t="shared" si="98"/>
        <v>0</v>
      </c>
    </row>
    <row r="386" spans="1:15">
      <c r="A386" s="106">
        <f t="shared" si="110"/>
        <v>351</v>
      </c>
      <c r="B386" s="107">
        <v>543000</v>
      </c>
      <c r="C386" s="108" t="s">
        <v>253</v>
      </c>
      <c r="D386" s="99">
        <f t="shared" ref="D386:M386" si="121">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c r="A387" s="109">
        <f t="shared" si="110"/>
        <v>352</v>
      </c>
      <c r="B387" s="110">
        <v>543100</v>
      </c>
      <c r="C387" s="111" t="s">
        <v>477</v>
      </c>
      <c r="D387" s="182"/>
      <c r="E387" s="181"/>
      <c r="F387" s="182"/>
      <c r="G387" s="181"/>
      <c r="H387" s="180"/>
      <c r="I387" s="179"/>
      <c r="J387" s="182"/>
      <c r="K387" s="181"/>
      <c r="L387" s="182"/>
      <c r="M387" s="181"/>
      <c r="N387" s="116">
        <f t="shared" si="98"/>
        <v>0</v>
      </c>
      <c r="O387" s="94">
        <f t="shared" si="98"/>
        <v>0</v>
      </c>
    </row>
    <row r="388" spans="1:15">
      <c r="A388" s="109">
        <f t="shared" si="110"/>
        <v>353</v>
      </c>
      <c r="B388" s="110">
        <v>543200</v>
      </c>
      <c r="C388" s="111" t="s">
        <v>478</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254</v>
      </c>
      <c r="D389" s="99">
        <f t="shared" ref="D389:M390" si="122">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255</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6</v>
      </c>
      <c r="D391" s="182"/>
      <c r="E391" s="181"/>
      <c r="F391" s="182"/>
      <c r="G391" s="181"/>
      <c r="H391" s="180"/>
      <c r="I391" s="179"/>
      <c r="J391" s="182"/>
      <c r="K391" s="181"/>
      <c r="L391" s="182"/>
      <c r="M391" s="181"/>
      <c r="N391" s="116">
        <f t="shared" ref="N391:O439" si="123">SUM(H391,J391,L391)</f>
        <v>0</v>
      </c>
      <c r="O391" s="94">
        <f t="shared" si="123"/>
        <v>0</v>
      </c>
    </row>
    <row r="392" spans="1:15" ht="38.25">
      <c r="A392" s="117">
        <f t="shared" si="110"/>
        <v>357</v>
      </c>
      <c r="B392" s="118">
        <v>600000</v>
      </c>
      <c r="C392" s="119" t="s">
        <v>256</v>
      </c>
      <c r="D392" s="120">
        <f>D393+D418</f>
        <v>0</v>
      </c>
      <c r="E392" s="121">
        <f t="shared" ref="E392:M392" si="124">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257</v>
      </c>
      <c r="D393" s="99">
        <f>D394+D404+D412+D414+D416</f>
        <v>0</v>
      </c>
      <c r="E393" s="90">
        <f t="shared" ref="E393:M393" si="125">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258</v>
      </c>
      <c r="D394" s="99">
        <f t="shared" ref="D394:M394" si="126">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479</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480</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481</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482</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483</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484</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485</v>
      </c>
      <c r="D401" s="182"/>
      <c r="E401" s="181"/>
      <c r="F401" s="182"/>
      <c r="G401" s="181"/>
      <c r="H401" s="180"/>
      <c r="I401" s="179"/>
      <c r="J401" s="182"/>
      <c r="K401" s="181"/>
      <c r="L401" s="182"/>
      <c r="M401" s="181"/>
      <c r="N401" s="116">
        <f t="shared" si="123"/>
        <v>0</v>
      </c>
      <c r="O401" s="94">
        <f t="shared" si="123"/>
        <v>0</v>
      </c>
    </row>
    <row r="402" spans="1:15">
      <c r="A402" s="109">
        <f t="shared" si="110"/>
        <v>367</v>
      </c>
      <c r="B402" s="110">
        <v>611800</v>
      </c>
      <c r="C402" s="111" t="s">
        <v>486</v>
      </c>
      <c r="D402" s="182"/>
      <c r="E402" s="181"/>
      <c r="F402" s="182"/>
      <c r="G402" s="181"/>
      <c r="H402" s="180"/>
      <c r="I402" s="179"/>
      <c r="J402" s="182"/>
      <c r="K402" s="181"/>
      <c r="L402" s="182"/>
      <c r="M402" s="181"/>
      <c r="N402" s="116">
        <f t="shared" si="123"/>
        <v>0</v>
      </c>
      <c r="O402" s="94">
        <f t="shared" si="123"/>
        <v>0</v>
      </c>
    </row>
    <row r="403" spans="1:15">
      <c r="A403" s="109">
        <f t="shared" si="110"/>
        <v>368</v>
      </c>
      <c r="B403" s="110">
        <v>611900</v>
      </c>
      <c r="C403" s="111" t="s">
        <v>487</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259</v>
      </c>
      <c r="D404" s="99">
        <f t="shared" ref="D404:M404" si="127">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488</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489</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490</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491</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100</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359</v>
      </c>
      <c r="D410" s="182"/>
      <c r="E410" s="181"/>
      <c r="F410" s="182"/>
      <c r="G410" s="181"/>
      <c r="H410" s="180"/>
      <c r="I410" s="179"/>
      <c r="J410" s="182"/>
      <c r="K410" s="181"/>
      <c r="L410" s="182"/>
      <c r="M410" s="181"/>
      <c r="N410" s="116">
        <f t="shared" si="123"/>
        <v>0</v>
      </c>
      <c r="O410" s="94">
        <f t="shared" si="123"/>
        <v>0</v>
      </c>
    </row>
    <row r="411" spans="1:15">
      <c r="A411" s="109">
        <f t="shared" si="110"/>
        <v>376</v>
      </c>
      <c r="B411" s="110">
        <v>612900</v>
      </c>
      <c r="C411" s="111" t="s">
        <v>360</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260</v>
      </c>
      <c r="D412" s="99">
        <f>D413</f>
        <v>0</v>
      </c>
      <c r="E412" s="90">
        <f t="shared" ref="E412:M412" si="128">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c r="A413" s="109">
        <f t="shared" si="110"/>
        <v>378</v>
      </c>
      <c r="B413" s="110">
        <v>613100</v>
      </c>
      <c r="C413" s="111" t="s">
        <v>361</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261</v>
      </c>
      <c r="D414" s="99">
        <f>D415</f>
        <v>0</v>
      </c>
      <c r="E414" s="90">
        <f t="shared" ref="E414:M414" si="129">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362</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262</v>
      </c>
      <c r="D416" s="99">
        <f>D417</f>
        <v>0</v>
      </c>
      <c r="E416" s="90">
        <f t="shared" ref="E416:M416" si="130">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363</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263</v>
      </c>
      <c r="D418" s="99">
        <f>D419+D429+D438</f>
        <v>0</v>
      </c>
      <c r="E418" s="90">
        <f t="shared" ref="E418:M418" si="131">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264</v>
      </c>
      <c r="D419" s="99">
        <f t="shared" ref="D419:M419" si="132">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364</v>
      </c>
      <c r="D420" s="182"/>
      <c r="E420" s="181"/>
      <c r="F420" s="182"/>
      <c r="G420" s="181"/>
      <c r="H420" s="180"/>
      <c r="I420" s="179"/>
      <c r="J420" s="182"/>
      <c r="K420" s="181"/>
      <c r="L420" s="182"/>
      <c r="M420" s="181"/>
      <c r="N420" s="116">
        <f t="shared" si="123"/>
        <v>0</v>
      </c>
      <c r="O420" s="94">
        <f t="shared" si="123"/>
        <v>0</v>
      </c>
    </row>
    <row r="421" spans="1:15">
      <c r="A421" s="109">
        <f t="shared" si="110"/>
        <v>386</v>
      </c>
      <c r="B421" s="110">
        <v>621200</v>
      </c>
      <c r="C421" s="111" t="s">
        <v>365</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366</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367</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61</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368</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62</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369</v>
      </c>
      <c r="D427" s="182"/>
      <c r="E427" s="181"/>
      <c r="F427" s="182"/>
      <c r="G427" s="181"/>
      <c r="H427" s="180"/>
      <c r="I427" s="179"/>
      <c r="J427" s="182"/>
      <c r="K427" s="181"/>
      <c r="L427" s="182"/>
      <c r="M427" s="181"/>
      <c r="N427" s="116">
        <f t="shared" si="123"/>
        <v>0</v>
      </c>
      <c r="O427" s="94">
        <f t="shared" si="123"/>
        <v>0</v>
      </c>
    </row>
    <row r="428" spans="1:15" ht="25.5">
      <c r="A428" s="109">
        <f t="shared" ref="A428:A440" si="133">A427+1</f>
        <v>393</v>
      </c>
      <c r="B428" s="110">
        <v>621900</v>
      </c>
      <c r="C428" s="111" t="s">
        <v>21</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265</v>
      </c>
      <c r="D429" s="99">
        <f>SUM(D430:D437)</f>
        <v>0</v>
      </c>
      <c r="E429" s="90">
        <f t="shared" ref="E429:M429" si="134">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22</v>
      </c>
      <c r="D430" s="182"/>
      <c r="E430" s="181"/>
      <c r="F430" s="182"/>
      <c r="G430" s="181"/>
      <c r="H430" s="180"/>
      <c r="I430" s="179"/>
      <c r="J430" s="182"/>
      <c r="K430" s="181"/>
      <c r="L430" s="182"/>
      <c r="M430" s="181"/>
      <c r="N430" s="116">
        <f t="shared" si="123"/>
        <v>0</v>
      </c>
      <c r="O430" s="94">
        <f t="shared" si="123"/>
        <v>0</v>
      </c>
    </row>
    <row r="431" spans="1:15">
      <c r="A431" s="109">
        <f t="shared" si="133"/>
        <v>396</v>
      </c>
      <c r="B431" s="110">
        <v>622200</v>
      </c>
      <c r="C431" s="111" t="s">
        <v>23</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24</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25</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26</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27</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28</v>
      </c>
      <c r="D436" s="182"/>
      <c r="E436" s="181"/>
      <c r="F436" s="182"/>
      <c r="G436" s="181"/>
      <c r="H436" s="180"/>
      <c r="I436" s="179"/>
      <c r="J436" s="182"/>
      <c r="K436" s="181"/>
      <c r="L436" s="182"/>
      <c r="M436" s="181"/>
      <c r="N436" s="116">
        <f t="shared" si="123"/>
        <v>0</v>
      </c>
      <c r="O436" s="94">
        <f t="shared" si="123"/>
        <v>0</v>
      </c>
    </row>
    <row r="437" spans="1:15">
      <c r="A437" s="109">
        <f t="shared" si="133"/>
        <v>402</v>
      </c>
      <c r="B437" s="110">
        <v>622800</v>
      </c>
      <c r="C437" s="111" t="s">
        <v>29</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266</v>
      </c>
      <c r="D438" s="99">
        <f>D439</f>
        <v>0</v>
      </c>
      <c r="E438" s="90">
        <f t="shared" ref="E438:M438" si="135">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293</v>
      </c>
      <c r="D439" s="182"/>
      <c r="E439" s="181"/>
      <c r="F439" s="182"/>
      <c r="G439" s="181"/>
      <c r="H439" s="180"/>
      <c r="I439" s="179"/>
      <c r="J439" s="182"/>
      <c r="K439" s="181"/>
      <c r="L439" s="182"/>
      <c r="M439" s="181"/>
      <c r="N439" s="145">
        <f t="shared" si="123"/>
        <v>0</v>
      </c>
      <c r="O439" s="132">
        <f t="shared" si="123"/>
        <v>0</v>
      </c>
    </row>
    <row r="440" spans="1:15" ht="27" thickTop="1" thickBot="1">
      <c r="A440" s="212">
        <f t="shared" si="133"/>
        <v>405</v>
      </c>
      <c r="B440" s="147"/>
      <c r="C440" s="135" t="s">
        <v>267</v>
      </c>
      <c r="D440" s="148">
        <f>D392+D346+D182</f>
        <v>0</v>
      </c>
      <c r="E440" s="149">
        <f t="shared" ref="E440:O440" si="136">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Top="1" thickBot="1">
      <c r="A441" s="150"/>
      <c r="B441" s="150"/>
      <c r="C441" s="151" t="s">
        <v>74</v>
      </c>
      <c r="D441" s="188">
        <f>D181-D440</f>
        <v>0</v>
      </c>
      <c r="E441" s="189">
        <f t="shared" ref="E441:O441" si="137">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c r="A442" s="152"/>
      <c r="B442" s="152"/>
      <c r="C442" s="152"/>
      <c r="D442" s="152"/>
      <c r="E442" s="152"/>
      <c r="F442" s="152"/>
      <c r="G442" s="152"/>
      <c r="H442" s="152"/>
      <c r="I442" s="152"/>
      <c r="J442" s="152"/>
      <c r="K442" s="152"/>
      <c r="L442" s="152"/>
      <c r="M442" s="152"/>
      <c r="N442" s="152"/>
      <c r="O442" s="152"/>
    </row>
    <row r="443" spans="1:15" ht="32.25" customHeight="1">
      <c r="A443" s="73" t="s">
        <v>355</v>
      </c>
      <c r="B443" s="275" t="s">
        <v>451</v>
      </c>
      <c r="C443" s="273"/>
      <c r="D443" s="226" t="s">
        <v>536</v>
      </c>
      <c r="E443" s="226"/>
      <c r="F443" s="226" t="s">
        <v>537</v>
      </c>
      <c r="G443" s="226"/>
      <c r="H443" s="226" t="s">
        <v>539</v>
      </c>
      <c r="I443" s="226"/>
      <c r="J443" s="226" t="s">
        <v>524</v>
      </c>
      <c r="K443" s="226"/>
      <c r="L443" s="226" t="s">
        <v>526</v>
      </c>
      <c r="M443" s="226"/>
      <c r="N443" s="226" t="s">
        <v>527</v>
      </c>
      <c r="O443" s="226"/>
    </row>
    <row r="444" spans="1:15">
      <c r="A444" s="76">
        <v>1</v>
      </c>
      <c r="B444" s="276">
        <v>2</v>
      </c>
      <c r="C444" s="276"/>
      <c r="D444" s="276">
        <v>3</v>
      </c>
      <c r="E444" s="276"/>
      <c r="F444" s="276">
        <v>4</v>
      </c>
      <c r="G444" s="276"/>
      <c r="H444" s="276">
        <v>5</v>
      </c>
      <c r="I444" s="276"/>
      <c r="J444" s="276">
        <v>6</v>
      </c>
      <c r="K444" s="276"/>
      <c r="L444" s="276">
        <v>7</v>
      </c>
      <c r="M444" s="276"/>
      <c r="N444" s="285" t="s">
        <v>46</v>
      </c>
      <c r="O444" s="285"/>
    </row>
    <row r="445" spans="1:15" ht="27.75" customHeight="1">
      <c r="A445" s="205" t="s">
        <v>356</v>
      </c>
      <c r="B445" s="294" t="s">
        <v>503</v>
      </c>
      <c r="C445" s="294"/>
      <c r="D445" s="266"/>
      <c r="E445" s="266"/>
      <c r="F445" s="266"/>
      <c r="G445" s="266"/>
      <c r="H445" s="282"/>
      <c r="I445" s="282"/>
      <c r="J445" s="266"/>
      <c r="K445" s="266"/>
      <c r="L445" s="278"/>
      <c r="M445" s="278"/>
      <c r="N445" s="286">
        <f>SUM(H445:M445)</f>
        <v>0</v>
      </c>
      <c r="O445" s="286"/>
    </row>
    <row r="446" spans="1:15" ht="27.75" customHeight="1">
      <c r="A446" s="206" t="s">
        <v>497</v>
      </c>
      <c r="B446" s="277" t="s">
        <v>504</v>
      </c>
      <c r="C446" s="277"/>
      <c r="D446" s="266"/>
      <c r="E446" s="266"/>
      <c r="F446" s="266"/>
      <c r="G446" s="266"/>
      <c r="H446" s="282"/>
      <c r="I446" s="282"/>
      <c r="J446" s="266"/>
      <c r="K446" s="266"/>
      <c r="L446" s="278"/>
      <c r="M446" s="278"/>
      <c r="N446" s="286">
        <f t="shared" ref="N446:N461" si="138">SUM(H446:M446)</f>
        <v>0</v>
      </c>
      <c r="O446" s="286"/>
    </row>
    <row r="447" spans="1:15" ht="27.75" customHeight="1">
      <c r="A447" s="206" t="s">
        <v>494</v>
      </c>
      <c r="B447" s="277" t="s">
        <v>505</v>
      </c>
      <c r="C447" s="277"/>
      <c r="D447" s="266"/>
      <c r="E447" s="266"/>
      <c r="F447" s="266"/>
      <c r="G447" s="266"/>
      <c r="H447" s="282"/>
      <c r="I447" s="282"/>
      <c r="J447" s="266"/>
      <c r="K447" s="266"/>
      <c r="L447" s="278"/>
      <c r="M447" s="278"/>
      <c r="N447" s="286">
        <f t="shared" si="138"/>
        <v>0</v>
      </c>
      <c r="O447" s="286"/>
    </row>
    <row r="448" spans="1:15" ht="27.75" customHeight="1">
      <c r="A448" s="206" t="s">
        <v>498</v>
      </c>
      <c r="B448" s="277" t="s">
        <v>506</v>
      </c>
      <c r="C448" s="277"/>
      <c r="D448" s="266"/>
      <c r="E448" s="266"/>
      <c r="F448" s="266"/>
      <c r="G448" s="266"/>
      <c r="H448" s="282"/>
      <c r="I448" s="282"/>
      <c r="J448" s="266"/>
      <c r="K448" s="266"/>
      <c r="L448" s="278"/>
      <c r="M448" s="278"/>
      <c r="N448" s="286">
        <f t="shared" si="138"/>
        <v>0</v>
      </c>
      <c r="O448" s="286"/>
    </row>
    <row r="449" spans="1:15" ht="27.75" customHeight="1">
      <c r="A449" s="206" t="s">
        <v>495</v>
      </c>
      <c r="B449" s="277" t="s">
        <v>507</v>
      </c>
      <c r="C449" s="277"/>
      <c r="D449" s="266"/>
      <c r="E449" s="266"/>
      <c r="F449" s="266"/>
      <c r="G449" s="266"/>
      <c r="H449" s="282"/>
      <c r="I449" s="282"/>
      <c r="J449" s="266"/>
      <c r="K449" s="266"/>
      <c r="L449" s="278"/>
      <c r="M449" s="278"/>
      <c r="N449" s="286">
        <f t="shared" si="138"/>
        <v>0</v>
      </c>
      <c r="O449" s="286"/>
    </row>
    <row r="450" spans="1:15" ht="27.75" customHeight="1">
      <c r="A450" s="206" t="s">
        <v>499</v>
      </c>
      <c r="B450" s="277" t="s">
        <v>508</v>
      </c>
      <c r="C450" s="277"/>
      <c r="D450" s="266"/>
      <c r="E450" s="266"/>
      <c r="F450" s="266"/>
      <c r="G450" s="266"/>
      <c r="H450" s="282"/>
      <c r="I450" s="282"/>
      <c r="J450" s="266"/>
      <c r="K450" s="266"/>
      <c r="L450" s="278"/>
      <c r="M450" s="278"/>
      <c r="N450" s="286">
        <f>SUM(H450:M450)</f>
        <v>0</v>
      </c>
      <c r="O450" s="286"/>
    </row>
    <row r="451" spans="1:15" ht="27.75" customHeight="1">
      <c r="A451" s="206" t="s">
        <v>496</v>
      </c>
      <c r="B451" s="277" t="s">
        <v>297</v>
      </c>
      <c r="C451" s="277"/>
      <c r="D451" s="266"/>
      <c r="E451" s="266"/>
      <c r="F451" s="266"/>
      <c r="G451" s="266"/>
      <c r="H451" s="282"/>
      <c r="I451" s="282"/>
      <c r="J451" s="266"/>
      <c r="K451" s="266"/>
      <c r="L451" s="278"/>
      <c r="M451" s="278"/>
      <c r="N451" s="286">
        <f t="shared" si="138"/>
        <v>0</v>
      </c>
      <c r="O451" s="286"/>
    </row>
    <row r="452" spans="1:15" ht="27.75" customHeight="1">
      <c r="A452" s="206" t="s">
        <v>500</v>
      </c>
      <c r="B452" s="277" t="s">
        <v>296</v>
      </c>
      <c r="C452" s="277"/>
      <c r="D452" s="266"/>
      <c r="E452" s="266"/>
      <c r="F452" s="266"/>
      <c r="G452" s="266"/>
      <c r="H452" s="282"/>
      <c r="I452" s="282"/>
      <c r="J452" s="266"/>
      <c r="K452" s="266"/>
      <c r="L452" s="278"/>
      <c r="M452" s="278"/>
      <c r="N452" s="286">
        <f t="shared" si="138"/>
        <v>0</v>
      </c>
      <c r="O452" s="286"/>
    </row>
    <row r="453" spans="1:15" ht="27.75" customHeight="1">
      <c r="A453" s="206" t="s">
        <v>501</v>
      </c>
      <c r="B453" s="277" t="s">
        <v>509</v>
      </c>
      <c r="C453" s="277"/>
      <c r="D453" s="266"/>
      <c r="E453" s="266"/>
      <c r="F453" s="266"/>
      <c r="G453" s="266"/>
      <c r="H453" s="282"/>
      <c r="I453" s="282"/>
      <c r="J453" s="266"/>
      <c r="K453" s="266"/>
      <c r="L453" s="278"/>
      <c r="M453" s="278"/>
      <c r="N453" s="286">
        <f t="shared" si="138"/>
        <v>0</v>
      </c>
      <c r="O453" s="286"/>
    </row>
    <row r="454" spans="1:15" ht="27.75" customHeight="1">
      <c r="A454" s="206" t="s">
        <v>435</v>
      </c>
      <c r="B454" s="277" t="s">
        <v>510</v>
      </c>
      <c r="C454" s="277"/>
      <c r="D454" s="266"/>
      <c r="E454" s="266"/>
      <c r="F454" s="266"/>
      <c r="G454" s="266"/>
      <c r="H454" s="282"/>
      <c r="I454" s="282"/>
      <c r="J454" s="266"/>
      <c r="K454" s="266"/>
      <c r="L454" s="278"/>
      <c r="M454" s="278"/>
      <c r="N454" s="286">
        <f t="shared" si="138"/>
        <v>0</v>
      </c>
      <c r="O454" s="286"/>
    </row>
    <row r="455" spans="1:15" ht="27.75" customHeight="1">
      <c r="A455" s="206" t="s">
        <v>397</v>
      </c>
      <c r="B455" s="277" t="s">
        <v>511</v>
      </c>
      <c r="C455" s="277"/>
      <c r="D455" s="266"/>
      <c r="E455" s="266"/>
      <c r="F455" s="266"/>
      <c r="G455" s="266"/>
      <c r="H455" s="282"/>
      <c r="I455" s="282"/>
      <c r="J455" s="266"/>
      <c r="K455" s="266"/>
      <c r="L455" s="278"/>
      <c r="M455" s="278"/>
      <c r="N455" s="286">
        <f t="shared" si="138"/>
        <v>0</v>
      </c>
      <c r="O455" s="286"/>
    </row>
    <row r="456" spans="1:15" ht="27.75" customHeight="1">
      <c r="A456" s="206" t="s">
        <v>398</v>
      </c>
      <c r="B456" s="277" t="s">
        <v>512</v>
      </c>
      <c r="C456" s="277"/>
      <c r="D456" s="266"/>
      <c r="E456" s="266"/>
      <c r="F456" s="266"/>
      <c r="G456" s="266"/>
      <c r="H456" s="282"/>
      <c r="I456" s="282"/>
      <c r="J456" s="266"/>
      <c r="K456" s="266"/>
      <c r="L456" s="278"/>
      <c r="M456" s="278"/>
      <c r="N456" s="286">
        <f t="shared" si="138"/>
        <v>0</v>
      </c>
      <c r="O456" s="286"/>
    </row>
    <row r="457" spans="1:15" ht="27.75" customHeight="1">
      <c r="A457" s="206" t="s">
        <v>399</v>
      </c>
      <c r="B457" s="277" t="s">
        <v>513</v>
      </c>
      <c r="C457" s="277"/>
      <c r="D457" s="266"/>
      <c r="E457" s="266"/>
      <c r="F457" s="266"/>
      <c r="G457" s="266"/>
      <c r="H457" s="282"/>
      <c r="I457" s="282"/>
      <c r="J457" s="266"/>
      <c r="K457" s="266"/>
      <c r="L457" s="278"/>
      <c r="M457" s="278"/>
      <c r="N457" s="286">
        <f t="shared" si="138"/>
        <v>0</v>
      </c>
      <c r="O457" s="286"/>
    </row>
    <row r="458" spans="1:15" ht="27.75" customHeight="1">
      <c r="A458" s="206" t="s">
        <v>400</v>
      </c>
      <c r="B458" s="277" t="s">
        <v>298</v>
      </c>
      <c r="C458" s="277"/>
      <c r="D458" s="266"/>
      <c r="E458" s="266"/>
      <c r="F458" s="266"/>
      <c r="G458" s="266"/>
      <c r="H458" s="282"/>
      <c r="I458" s="282"/>
      <c r="J458" s="266"/>
      <c r="K458" s="266"/>
      <c r="L458" s="278"/>
      <c r="M458" s="278"/>
      <c r="N458" s="286">
        <f t="shared" si="138"/>
        <v>0</v>
      </c>
      <c r="O458" s="286"/>
    </row>
    <row r="459" spans="1:15" ht="27.75" customHeight="1">
      <c r="A459" s="206" t="s">
        <v>401</v>
      </c>
      <c r="B459" s="277" t="s">
        <v>299</v>
      </c>
      <c r="C459" s="277"/>
      <c r="D459" s="266"/>
      <c r="E459" s="266"/>
      <c r="F459" s="266"/>
      <c r="G459" s="266"/>
      <c r="H459" s="282"/>
      <c r="I459" s="282"/>
      <c r="J459" s="266"/>
      <c r="K459" s="266"/>
      <c r="L459" s="278"/>
      <c r="M459" s="278"/>
      <c r="N459" s="286">
        <f t="shared" si="138"/>
        <v>0</v>
      </c>
      <c r="O459" s="286"/>
    </row>
    <row r="460" spans="1:15" ht="27.75" customHeight="1">
      <c r="A460" s="206" t="s">
        <v>402</v>
      </c>
      <c r="B460" s="277" t="s">
        <v>502</v>
      </c>
      <c r="C460" s="277"/>
      <c r="D460" s="266"/>
      <c r="E460" s="266"/>
      <c r="F460" s="266"/>
      <c r="G460" s="266"/>
      <c r="H460" s="282"/>
      <c r="I460" s="282"/>
      <c r="J460" s="266"/>
      <c r="K460" s="266"/>
      <c r="L460" s="278"/>
      <c r="M460" s="278"/>
      <c r="N460" s="286">
        <f t="shared" si="138"/>
        <v>0</v>
      </c>
      <c r="O460" s="286"/>
    </row>
    <row r="461" spans="1:15" ht="27.75" customHeight="1" thickBot="1">
      <c r="A461" s="213" t="s">
        <v>381</v>
      </c>
      <c r="B461" s="290" t="s">
        <v>300</v>
      </c>
      <c r="C461" s="290"/>
      <c r="D461" s="279"/>
      <c r="E461" s="279"/>
      <c r="F461" s="279"/>
      <c r="G461" s="279"/>
      <c r="H461" s="281"/>
      <c r="I461" s="281"/>
      <c r="J461" s="279"/>
      <c r="K461" s="279"/>
      <c r="L461" s="287"/>
      <c r="M461" s="287"/>
      <c r="N461" s="286">
        <f t="shared" si="138"/>
        <v>0</v>
      </c>
      <c r="O461" s="286"/>
    </row>
    <row r="462" spans="1:15" ht="36.75" customHeight="1" thickTop="1" thickBot="1">
      <c r="A462" s="283" t="s">
        <v>413</v>
      </c>
      <c r="B462" s="283"/>
      <c r="C462" s="214">
        <f>$D$4</f>
        <v>0</v>
      </c>
      <c r="D462" s="284">
        <f>SUM(D445:E461)</f>
        <v>0</v>
      </c>
      <c r="E462" s="284"/>
      <c r="F462" s="284">
        <f>SUM(F445:G461)</f>
        <v>0</v>
      </c>
      <c r="G462" s="284"/>
      <c r="H462" s="284">
        <f>SUM(H445:I461)</f>
        <v>0</v>
      </c>
      <c r="I462" s="284"/>
      <c r="J462" s="284">
        <f>SUM(J445:K461)</f>
        <v>0</v>
      </c>
      <c r="K462" s="284"/>
      <c r="L462" s="284">
        <f>SUM(L445:M461)</f>
        <v>0</v>
      </c>
      <c r="M462" s="284"/>
      <c r="N462" s="284">
        <f>SUM(N445:O461)</f>
        <v>0</v>
      </c>
      <c r="O462" s="284"/>
    </row>
    <row r="463" spans="1:15" ht="26.25" thickTop="1">
      <c r="A463" s="152"/>
      <c r="B463" s="152"/>
      <c r="C463" s="155" t="s">
        <v>75</v>
      </c>
      <c r="D463" s="280">
        <f>D440+E440-D462</f>
        <v>0</v>
      </c>
      <c r="E463" s="280"/>
      <c r="F463" s="280">
        <f>F440+G440-F462</f>
        <v>0</v>
      </c>
      <c r="G463" s="280"/>
      <c r="H463" s="280">
        <f>H440+I440-H462</f>
        <v>0</v>
      </c>
      <c r="I463" s="280"/>
      <c r="J463" s="280">
        <f>J440+K440-J462</f>
        <v>0</v>
      </c>
      <c r="K463" s="280"/>
      <c r="L463" s="280">
        <f>L440+M440-L462</f>
        <v>0</v>
      </c>
      <c r="M463" s="280"/>
      <c r="N463" s="280">
        <f>N440+O440-N462</f>
        <v>0</v>
      </c>
      <c r="O463" s="280"/>
    </row>
    <row r="464" spans="1:15">
      <c r="A464" s="152"/>
      <c r="B464" s="152"/>
      <c r="C464" s="152"/>
      <c r="D464" s="152"/>
      <c r="E464" s="152"/>
      <c r="F464" s="152"/>
      <c r="G464" s="152"/>
      <c r="H464" s="152"/>
      <c r="I464" s="152"/>
      <c r="J464" s="152"/>
      <c r="K464" s="152"/>
      <c r="L464" s="152"/>
      <c r="M464" s="152"/>
      <c r="N464" s="152"/>
      <c r="O464" s="152"/>
    </row>
    <row r="465" spans="1:15" ht="21">
      <c r="A465" s="298" t="s">
        <v>49</v>
      </c>
      <c r="B465" s="299"/>
      <c r="C465" s="299"/>
      <c r="D465" s="299"/>
      <c r="E465" s="299"/>
      <c r="F465" s="299"/>
      <c r="G465" s="299"/>
      <c r="H465" s="299"/>
      <c r="I465" s="299"/>
      <c r="J465" s="299"/>
      <c r="K465" s="299"/>
      <c r="L465" s="299"/>
      <c r="M465" s="299"/>
      <c r="N465" s="299"/>
      <c r="O465" s="300"/>
    </row>
    <row r="466" spans="1:15" ht="15.75" thickBot="1">
      <c r="A466" s="156"/>
      <c r="B466" s="156"/>
      <c r="C466" s="156"/>
      <c r="D466" s="156"/>
      <c r="E466" s="156"/>
      <c r="F466" s="156"/>
      <c r="G466" s="156"/>
      <c r="H466" s="156"/>
      <c r="I466" s="156"/>
      <c r="J466" s="156"/>
      <c r="K466" s="156"/>
      <c r="L466" s="156"/>
      <c r="M466" s="156"/>
      <c r="N466" s="156"/>
      <c r="O466" s="157"/>
    </row>
    <row r="467" spans="1:15" ht="36" customHeight="1">
      <c r="A467" s="270" t="s">
        <v>434</v>
      </c>
      <c r="B467" s="274" t="s">
        <v>50</v>
      </c>
      <c r="C467" s="301"/>
      <c r="D467" s="254" t="s">
        <v>536</v>
      </c>
      <c r="E467" s="253"/>
      <c r="F467" s="252" t="s">
        <v>537</v>
      </c>
      <c r="G467" s="253"/>
      <c r="H467" s="254" t="s">
        <v>539</v>
      </c>
      <c r="I467" s="253"/>
      <c r="J467" s="254" t="s">
        <v>524</v>
      </c>
      <c r="K467" s="253"/>
      <c r="L467" s="254" t="s">
        <v>526</v>
      </c>
      <c r="M467" s="253"/>
      <c r="N467" s="254" t="s">
        <v>527</v>
      </c>
      <c r="O467" s="253"/>
    </row>
    <row r="468" spans="1:15" ht="38.25">
      <c r="A468" s="271"/>
      <c r="B468" s="275"/>
      <c r="C468" s="302"/>
      <c r="D468" s="74" t="s">
        <v>439</v>
      </c>
      <c r="E468" s="75" t="s">
        <v>440</v>
      </c>
      <c r="F468" s="74" t="s">
        <v>439</v>
      </c>
      <c r="G468" s="75" t="s">
        <v>440</v>
      </c>
      <c r="H468" s="74" t="s">
        <v>439</v>
      </c>
      <c r="I468" s="75" t="s">
        <v>440</v>
      </c>
      <c r="J468" s="74" t="s">
        <v>439</v>
      </c>
      <c r="K468" s="75" t="s">
        <v>440</v>
      </c>
      <c r="L468" s="74" t="s">
        <v>439</v>
      </c>
      <c r="M468" s="75" t="s">
        <v>440</v>
      </c>
      <c r="N468" s="74" t="s">
        <v>439</v>
      </c>
      <c r="O468" s="75" t="s">
        <v>440</v>
      </c>
    </row>
    <row r="469" spans="1:15">
      <c r="A469" s="78">
        <v>1</v>
      </c>
      <c r="B469" s="276">
        <v>2</v>
      </c>
      <c r="C469" s="291"/>
      <c r="D469" s="78">
        <v>3</v>
      </c>
      <c r="E469" s="79">
        <v>4</v>
      </c>
      <c r="F469" s="78">
        <v>5</v>
      </c>
      <c r="G469" s="79">
        <v>6</v>
      </c>
      <c r="H469" s="158">
        <v>7</v>
      </c>
      <c r="I469" s="159">
        <v>8</v>
      </c>
      <c r="J469" s="78">
        <v>9</v>
      </c>
      <c r="K469" s="79">
        <v>10</v>
      </c>
      <c r="L469" s="78">
        <v>11</v>
      </c>
      <c r="M469" s="79">
        <v>12</v>
      </c>
      <c r="N469" s="78">
        <v>13</v>
      </c>
      <c r="O469" s="79">
        <v>14</v>
      </c>
    </row>
    <row r="470" spans="1:15" ht="31.5" customHeight="1">
      <c r="A470" s="166">
        <v>1</v>
      </c>
      <c r="B470" s="288" t="s">
        <v>73</v>
      </c>
      <c r="C470" s="289"/>
      <c r="D470" s="167" t="s">
        <v>73</v>
      </c>
      <c r="E470" s="168" t="s">
        <v>73</v>
      </c>
      <c r="F470" s="167" t="s">
        <v>73</v>
      </c>
      <c r="G470" s="168" t="s">
        <v>73</v>
      </c>
      <c r="H470" s="169" t="s">
        <v>73</v>
      </c>
      <c r="I470" s="170" t="s">
        <v>73</v>
      </c>
      <c r="J470" s="167" t="s">
        <v>73</v>
      </c>
      <c r="K470" s="168" t="s">
        <v>73</v>
      </c>
      <c r="L470" s="167" t="s">
        <v>73</v>
      </c>
      <c r="M470" s="168" t="s">
        <v>73</v>
      </c>
      <c r="N470" s="160">
        <f>SUM(H470,J470,L470)</f>
        <v>0</v>
      </c>
      <c r="O470" s="161">
        <f>SUM(M470,K470,I470)</f>
        <v>0</v>
      </c>
    </row>
    <row r="471" spans="1:15" ht="31.5" customHeight="1">
      <c r="A471" s="166">
        <v>2</v>
      </c>
      <c r="B471" s="288" t="s">
        <v>73</v>
      </c>
      <c r="C471" s="289"/>
      <c r="D471" s="167" t="s">
        <v>73</v>
      </c>
      <c r="E471" s="168" t="s">
        <v>73</v>
      </c>
      <c r="F471" s="167" t="s">
        <v>73</v>
      </c>
      <c r="G471" s="168" t="s">
        <v>73</v>
      </c>
      <c r="H471" s="169" t="s">
        <v>73</v>
      </c>
      <c r="I471" s="170" t="s">
        <v>73</v>
      </c>
      <c r="J471" s="167" t="s">
        <v>73</v>
      </c>
      <c r="K471" s="168" t="s">
        <v>73</v>
      </c>
      <c r="L471" s="167" t="s">
        <v>73</v>
      </c>
      <c r="M471" s="168" t="s">
        <v>73</v>
      </c>
      <c r="N471" s="160">
        <f t="shared" ref="N471:N509" si="139">SUM(H471,J471,L471)</f>
        <v>0</v>
      </c>
      <c r="O471" s="161">
        <f t="shared" ref="O471:O509" si="140">SUM(M471,K471,I471)</f>
        <v>0</v>
      </c>
    </row>
    <row r="472" spans="1:15" ht="31.5" customHeight="1">
      <c r="A472" s="166">
        <v>3</v>
      </c>
      <c r="B472" s="288" t="s">
        <v>73</v>
      </c>
      <c r="C472" s="289"/>
      <c r="D472" s="167" t="s">
        <v>73</v>
      </c>
      <c r="E472" s="168" t="s">
        <v>73</v>
      </c>
      <c r="F472" s="167" t="s">
        <v>73</v>
      </c>
      <c r="G472" s="168" t="s">
        <v>73</v>
      </c>
      <c r="H472" s="169" t="s">
        <v>73</v>
      </c>
      <c r="I472" s="170" t="s">
        <v>73</v>
      </c>
      <c r="J472" s="167" t="s">
        <v>73</v>
      </c>
      <c r="K472" s="168" t="s">
        <v>73</v>
      </c>
      <c r="L472" s="167" t="s">
        <v>73</v>
      </c>
      <c r="M472" s="168" t="s">
        <v>73</v>
      </c>
      <c r="N472" s="160">
        <f t="shared" si="139"/>
        <v>0</v>
      </c>
      <c r="O472" s="161">
        <f t="shared" si="140"/>
        <v>0</v>
      </c>
    </row>
    <row r="473" spans="1:15" ht="31.5" customHeight="1">
      <c r="A473" s="166">
        <v>4</v>
      </c>
      <c r="B473" s="288" t="s">
        <v>73</v>
      </c>
      <c r="C473" s="289"/>
      <c r="D473" s="167" t="s">
        <v>73</v>
      </c>
      <c r="E473" s="168" t="s">
        <v>73</v>
      </c>
      <c r="F473" s="167" t="s">
        <v>73</v>
      </c>
      <c r="G473" s="168" t="s">
        <v>73</v>
      </c>
      <c r="H473" s="169" t="s">
        <v>73</v>
      </c>
      <c r="I473" s="170" t="s">
        <v>73</v>
      </c>
      <c r="J473" s="167" t="s">
        <v>73</v>
      </c>
      <c r="K473" s="168" t="s">
        <v>73</v>
      </c>
      <c r="L473" s="167" t="s">
        <v>73</v>
      </c>
      <c r="M473" s="168" t="s">
        <v>73</v>
      </c>
      <c r="N473" s="160">
        <f t="shared" si="139"/>
        <v>0</v>
      </c>
      <c r="O473" s="161">
        <f t="shared" si="140"/>
        <v>0</v>
      </c>
    </row>
    <row r="474" spans="1:15" ht="31.5" customHeight="1">
      <c r="A474" s="166">
        <v>5</v>
      </c>
      <c r="B474" s="288" t="s">
        <v>73</v>
      </c>
      <c r="C474" s="289"/>
      <c r="D474" s="167" t="s">
        <v>73</v>
      </c>
      <c r="E474" s="168" t="s">
        <v>73</v>
      </c>
      <c r="F474" s="167" t="s">
        <v>73</v>
      </c>
      <c r="G474" s="168" t="s">
        <v>73</v>
      </c>
      <c r="H474" s="169" t="s">
        <v>73</v>
      </c>
      <c r="I474" s="170" t="s">
        <v>73</v>
      </c>
      <c r="J474" s="167" t="s">
        <v>73</v>
      </c>
      <c r="K474" s="168" t="s">
        <v>73</v>
      </c>
      <c r="L474" s="167" t="s">
        <v>73</v>
      </c>
      <c r="M474" s="168" t="s">
        <v>73</v>
      </c>
      <c r="N474" s="160">
        <f t="shared" si="139"/>
        <v>0</v>
      </c>
      <c r="O474" s="161">
        <f t="shared" si="140"/>
        <v>0</v>
      </c>
    </row>
    <row r="475" spans="1:15" ht="31.5" customHeight="1">
      <c r="A475" s="166">
        <v>6</v>
      </c>
      <c r="B475" s="288" t="s">
        <v>73</v>
      </c>
      <c r="C475" s="289"/>
      <c r="D475" s="167" t="s">
        <v>73</v>
      </c>
      <c r="E475" s="168" t="s">
        <v>73</v>
      </c>
      <c r="F475" s="167" t="s">
        <v>73</v>
      </c>
      <c r="G475" s="168" t="s">
        <v>73</v>
      </c>
      <c r="H475" s="169" t="s">
        <v>73</v>
      </c>
      <c r="I475" s="170" t="s">
        <v>73</v>
      </c>
      <c r="J475" s="167" t="s">
        <v>73</v>
      </c>
      <c r="K475" s="168" t="s">
        <v>73</v>
      </c>
      <c r="L475" s="167" t="s">
        <v>73</v>
      </c>
      <c r="M475" s="168" t="s">
        <v>73</v>
      </c>
      <c r="N475" s="160">
        <f t="shared" si="139"/>
        <v>0</v>
      </c>
      <c r="O475" s="161">
        <f t="shared" si="140"/>
        <v>0</v>
      </c>
    </row>
    <row r="476" spans="1:15" ht="31.5" customHeight="1">
      <c r="A476" s="166">
        <v>7</v>
      </c>
      <c r="B476" s="288" t="s">
        <v>73</v>
      </c>
      <c r="C476" s="289"/>
      <c r="D476" s="167" t="s">
        <v>73</v>
      </c>
      <c r="E476" s="168" t="s">
        <v>73</v>
      </c>
      <c r="F476" s="167" t="s">
        <v>73</v>
      </c>
      <c r="G476" s="168" t="s">
        <v>73</v>
      </c>
      <c r="H476" s="169" t="s">
        <v>73</v>
      </c>
      <c r="I476" s="170" t="s">
        <v>73</v>
      </c>
      <c r="J476" s="167" t="s">
        <v>73</v>
      </c>
      <c r="K476" s="168" t="s">
        <v>73</v>
      </c>
      <c r="L476" s="167" t="s">
        <v>73</v>
      </c>
      <c r="M476" s="168" t="s">
        <v>73</v>
      </c>
      <c r="N476" s="160">
        <f t="shared" si="139"/>
        <v>0</v>
      </c>
      <c r="O476" s="161">
        <f t="shared" si="140"/>
        <v>0</v>
      </c>
    </row>
    <row r="477" spans="1:15" ht="31.5" customHeight="1">
      <c r="A477" s="166">
        <v>8</v>
      </c>
      <c r="B477" s="288" t="s">
        <v>73</v>
      </c>
      <c r="C477" s="289"/>
      <c r="D477" s="167" t="s">
        <v>73</v>
      </c>
      <c r="E477" s="168" t="s">
        <v>73</v>
      </c>
      <c r="F477" s="167" t="s">
        <v>73</v>
      </c>
      <c r="G477" s="168" t="s">
        <v>73</v>
      </c>
      <c r="H477" s="169" t="s">
        <v>73</v>
      </c>
      <c r="I477" s="170" t="s">
        <v>73</v>
      </c>
      <c r="J477" s="167" t="s">
        <v>73</v>
      </c>
      <c r="K477" s="168" t="s">
        <v>73</v>
      </c>
      <c r="L477" s="167" t="s">
        <v>73</v>
      </c>
      <c r="M477" s="168" t="s">
        <v>73</v>
      </c>
      <c r="N477" s="160">
        <f t="shared" si="139"/>
        <v>0</v>
      </c>
      <c r="O477" s="161">
        <f t="shared" si="140"/>
        <v>0</v>
      </c>
    </row>
    <row r="478" spans="1:15" ht="31.5" customHeight="1">
      <c r="A478" s="166">
        <v>9</v>
      </c>
      <c r="B478" s="288" t="s">
        <v>73</v>
      </c>
      <c r="C478" s="289"/>
      <c r="D478" s="167" t="s">
        <v>73</v>
      </c>
      <c r="E478" s="168" t="s">
        <v>73</v>
      </c>
      <c r="F478" s="167" t="s">
        <v>73</v>
      </c>
      <c r="G478" s="168" t="s">
        <v>73</v>
      </c>
      <c r="H478" s="169" t="s">
        <v>73</v>
      </c>
      <c r="I478" s="170" t="s">
        <v>73</v>
      </c>
      <c r="J478" s="167" t="s">
        <v>73</v>
      </c>
      <c r="K478" s="168" t="s">
        <v>73</v>
      </c>
      <c r="L478" s="167" t="s">
        <v>73</v>
      </c>
      <c r="M478" s="168" t="s">
        <v>73</v>
      </c>
      <c r="N478" s="160">
        <f t="shared" si="139"/>
        <v>0</v>
      </c>
      <c r="O478" s="161">
        <f t="shared" si="140"/>
        <v>0</v>
      </c>
    </row>
    <row r="479" spans="1:15" ht="31.5" customHeight="1">
      <c r="A479" s="166">
        <v>10</v>
      </c>
      <c r="B479" s="288" t="s">
        <v>73</v>
      </c>
      <c r="C479" s="289"/>
      <c r="D479" s="167" t="s">
        <v>73</v>
      </c>
      <c r="E479" s="168" t="s">
        <v>73</v>
      </c>
      <c r="F479" s="167" t="s">
        <v>73</v>
      </c>
      <c r="G479" s="168" t="s">
        <v>73</v>
      </c>
      <c r="H479" s="169" t="s">
        <v>73</v>
      </c>
      <c r="I479" s="170" t="s">
        <v>73</v>
      </c>
      <c r="J479" s="167" t="s">
        <v>73</v>
      </c>
      <c r="K479" s="168" t="s">
        <v>73</v>
      </c>
      <c r="L479" s="167" t="s">
        <v>73</v>
      </c>
      <c r="M479" s="168" t="s">
        <v>73</v>
      </c>
      <c r="N479" s="160">
        <f t="shared" si="139"/>
        <v>0</v>
      </c>
      <c r="O479" s="161">
        <f t="shared" si="140"/>
        <v>0</v>
      </c>
    </row>
    <row r="480" spans="1:15" ht="31.5" customHeight="1">
      <c r="A480" s="166">
        <v>11</v>
      </c>
      <c r="B480" s="288" t="s">
        <v>73</v>
      </c>
      <c r="C480" s="289"/>
      <c r="D480" s="167" t="s">
        <v>73</v>
      </c>
      <c r="E480" s="168" t="s">
        <v>73</v>
      </c>
      <c r="F480" s="167" t="s">
        <v>73</v>
      </c>
      <c r="G480" s="168" t="s">
        <v>73</v>
      </c>
      <c r="H480" s="169" t="s">
        <v>73</v>
      </c>
      <c r="I480" s="170" t="s">
        <v>73</v>
      </c>
      <c r="J480" s="167" t="s">
        <v>73</v>
      </c>
      <c r="K480" s="168" t="s">
        <v>73</v>
      </c>
      <c r="L480" s="167" t="s">
        <v>73</v>
      </c>
      <c r="M480" s="168" t="s">
        <v>73</v>
      </c>
      <c r="N480" s="160">
        <f t="shared" si="139"/>
        <v>0</v>
      </c>
      <c r="O480" s="161">
        <f t="shared" si="140"/>
        <v>0</v>
      </c>
    </row>
    <row r="481" spans="1:15" ht="31.5" customHeight="1">
      <c r="A481" s="166">
        <v>12</v>
      </c>
      <c r="B481" s="288" t="s">
        <v>73</v>
      </c>
      <c r="C481" s="289"/>
      <c r="D481" s="167" t="s">
        <v>73</v>
      </c>
      <c r="E481" s="168" t="s">
        <v>73</v>
      </c>
      <c r="F481" s="167" t="s">
        <v>73</v>
      </c>
      <c r="G481" s="168" t="s">
        <v>73</v>
      </c>
      <c r="H481" s="169" t="s">
        <v>73</v>
      </c>
      <c r="I481" s="170" t="s">
        <v>73</v>
      </c>
      <c r="J481" s="167" t="s">
        <v>73</v>
      </c>
      <c r="K481" s="168" t="s">
        <v>73</v>
      </c>
      <c r="L481" s="167" t="s">
        <v>73</v>
      </c>
      <c r="M481" s="168" t="s">
        <v>73</v>
      </c>
      <c r="N481" s="160">
        <f t="shared" si="139"/>
        <v>0</v>
      </c>
      <c r="O481" s="161">
        <f t="shared" si="140"/>
        <v>0</v>
      </c>
    </row>
    <row r="482" spans="1:15" ht="31.5" customHeight="1">
      <c r="A482" s="166">
        <v>13</v>
      </c>
      <c r="B482" s="288" t="s">
        <v>73</v>
      </c>
      <c r="C482" s="289"/>
      <c r="D482" s="167" t="s">
        <v>73</v>
      </c>
      <c r="E482" s="168" t="s">
        <v>73</v>
      </c>
      <c r="F482" s="167" t="s">
        <v>73</v>
      </c>
      <c r="G482" s="168" t="s">
        <v>73</v>
      </c>
      <c r="H482" s="169" t="s">
        <v>73</v>
      </c>
      <c r="I482" s="170" t="s">
        <v>73</v>
      </c>
      <c r="J482" s="167" t="s">
        <v>73</v>
      </c>
      <c r="K482" s="168" t="s">
        <v>73</v>
      </c>
      <c r="L482" s="167" t="s">
        <v>73</v>
      </c>
      <c r="M482" s="168" t="s">
        <v>73</v>
      </c>
      <c r="N482" s="160">
        <f t="shared" si="139"/>
        <v>0</v>
      </c>
      <c r="O482" s="161">
        <f t="shared" si="140"/>
        <v>0</v>
      </c>
    </row>
    <row r="483" spans="1:15" ht="31.5" customHeight="1">
      <c r="A483" s="166">
        <v>14</v>
      </c>
      <c r="B483" s="288" t="s">
        <v>73</v>
      </c>
      <c r="C483" s="289"/>
      <c r="D483" s="167" t="s">
        <v>73</v>
      </c>
      <c r="E483" s="168" t="s">
        <v>73</v>
      </c>
      <c r="F483" s="167" t="s">
        <v>73</v>
      </c>
      <c r="G483" s="168" t="s">
        <v>73</v>
      </c>
      <c r="H483" s="169" t="s">
        <v>73</v>
      </c>
      <c r="I483" s="170" t="s">
        <v>73</v>
      </c>
      <c r="J483" s="167" t="s">
        <v>73</v>
      </c>
      <c r="K483" s="168" t="s">
        <v>73</v>
      </c>
      <c r="L483" s="167" t="s">
        <v>73</v>
      </c>
      <c r="M483" s="168" t="s">
        <v>73</v>
      </c>
      <c r="N483" s="160">
        <f t="shared" si="139"/>
        <v>0</v>
      </c>
      <c r="O483" s="161">
        <f t="shared" si="140"/>
        <v>0</v>
      </c>
    </row>
    <row r="484" spans="1:15" ht="31.5" customHeight="1">
      <c r="A484" s="166">
        <v>15</v>
      </c>
      <c r="B484" s="288" t="s">
        <v>73</v>
      </c>
      <c r="C484" s="289"/>
      <c r="D484" s="167" t="s">
        <v>73</v>
      </c>
      <c r="E484" s="168" t="s">
        <v>73</v>
      </c>
      <c r="F484" s="167" t="s">
        <v>73</v>
      </c>
      <c r="G484" s="168" t="s">
        <v>73</v>
      </c>
      <c r="H484" s="169" t="s">
        <v>73</v>
      </c>
      <c r="I484" s="170" t="s">
        <v>73</v>
      </c>
      <c r="J484" s="167" t="s">
        <v>73</v>
      </c>
      <c r="K484" s="168" t="s">
        <v>73</v>
      </c>
      <c r="L484" s="167" t="s">
        <v>73</v>
      </c>
      <c r="M484" s="168" t="s">
        <v>73</v>
      </c>
      <c r="N484" s="160">
        <f t="shared" si="139"/>
        <v>0</v>
      </c>
      <c r="O484" s="161">
        <f t="shared" si="140"/>
        <v>0</v>
      </c>
    </row>
    <row r="485" spans="1:15" ht="31.5" customHeight="1">
      <c r="A485" s="166">
        <v>16</v>
      </c>
      <c r="B485" s="288" t="s">
        <v>73</v>
      </c>
      <c r="C485" s="289"/>
      <c r="D485" s="167" t="s">
        <v>73</v>
      </c>
      <c r="E485" s="168" t="s">
        <v>73</v>
      </c>
      <c r="F485" s="167" t="s">
        <v>73</v>
      </c>
      <c r="G485" s="168" t="s">
        <v>73</v>
      </c>
      <c r="H485" s="169" t="s">
        <v>73</v>
      </c>
      <c r="I485" s="170" t="s">
        <v>73</v>
      </c>
      <c r="J485" s="167" t="s">
        <v>73</v>
      </c>
      <c r="K485" s="168" t="s">
        <v>73</v>
      </c>
      <c r="L485" s="167" t="s">
        <v>73</v>
      </c>
      <c r="M485" s="168" t="s">
        <v>73</v>
      </c>
      <c r="N485" s="160">
        <f t="shared" si="139"/>
        <v>0</v>
      </c>
      <c r="O485" s="161">
        <f t="shared" si="140"/>
        <v>0</v>
      </c>
    </row>
    <row r="486" spans="1:15" ht="31.5" customHeight="1">
      <c r="A486" s="166">
        <v>17</v>
      </c>
      <c r="B486" s="288" t="s">
        <v>73</v>
      </c>
      <c r="C486" s="289"/>
      <c r="D486" s="167" t="s">
        <v>73</v>
      </c>
      <c r="E486" s="168" t="s">
        <v>73</v>
      </c>
      <c r="F486" s="167" t="s">
        <v>73</v>
      </c>
      <c r="G486" s="168" t="s">
        <v>73</v>
      </c>
      <c r="H486" s="169" t="s">
        <v>73</v>
      </c>
      <c r="I486" s="170" t="s">
        <v>73</v>
      </c>
      <c r="J486" s="167" t="s">
        <v>73</v>
      </c>
      <c r="K486" s="168" t="s">
        <v>73</v>
      </c>
      <c r="L486" s="167" t="s">
        <v>73</v>
      </c>
      <c r="M486" s="168" t="s">
        <v>73</v>
      </c>
      <c r="N486" s="160">
        <f t="shared" si="139"/>
        <v>0</v>
      </c>
      <c r="O486" s="161">
        <f t="shared" si="140"/>
        <v>0</v>
      </c>
    </row>
    <row r="487" spans="1:15" ht="31.5" customHeight="1">
      <c r="A487" s="166">
        <v>18</v>
      </c>
      <c r="B487" s="288" t="s">
        <v>73</v>
      </c>
      <c r="C487" s="289"/>
      <c r="D487" s="167" t="s">
        <v>73</v>
      </c>
      <c r="E487" s="168" t="s">
        <v>73</v>
      </c>
      <c r="F487" s="167" t="s">
        <v>73</v>
      </c>
      <c r="G487" s="168" t="s">
        <v>73</v>
      </c>
      <c r="H487" s="169" t="s">
        <v>73</v>
      </c>
      <c r="I487" s="170" t="s">
        <v>73</v>
      </c>
      <c r="J487" s="167" t="s">
        <v>73</v>
      </c>
      <c r="K487" s="168" t="s">
        <v>73</v>
      </c>
      <c r="L487" s="167" t="s">
        <v>73</v>
      </c>
      <c r="M487" s="168" t="s">
        <v>73</v>
      </c>
      <c r="N487" s="160">
        <f t="shared" si="139"/>
        <v>0</v>
      </c>
      <c r="O487" s="161">
        <f t="shared" si="140"/>
        <v>0</v>
      </c>
    </row>
    <row r="488" spans="1:15" ht="31.5" customHeight="1">
      <c r="A488" s="166">
        <v>19</v>
      </c>
      <c r="B488" s="288" t="s">
        <v>73</v>
      </c>
      <c r="C488" s="289"/>
      <c r="D488" s="167" t="s">
        <v>73</v>
      </c>
      <c r="E488" s="168" t="s">
        <v>73</v>
      </c>
      <c r="F488" s="167" t="s">
        <v>73</v>
      </c>
      <c r="G488" s="168" t="s">
        <v>73</v>
      </c>
      <c r="H488" s="169" t="s">
        <v>73</v>
      </c>
      <c r="I488" s="170" t="s">
        <v>73</v>
      </c>
      <c r="J488" s="167" t="s">
        <v>73</v>
      </c>
      <c r="K488" s="168" t="s">
        <v>73</v>
      </c>
      <c r="L488" s="167" t="s">
        <v>73</v>
      </c>
      <c r="M488" s="168" t="s">
        <v>73</v>
      </c>
      <c r="N488" s="160">
        <f t="shared" si="139"/>
        <v>0</v>
      </c>
      <c r="O488" s="161">
        <f t="shared" si="140"/>
        <v>0</v>
      </c>
    </row>
    <row r="489" spans="1:15" ht="31.5" customHeight="1">
      <c r="A489" s="166">
        <v>20</v>
      </c>
      <c r="B489" s="288" t="s">
        <v>73</v>
      </c>
      <c r="C489" s="289"/>
      <c r="D489" s="167" t="s">
        <v>73</v>
      </c>
      <c r="E489" s="168" t="s">
        <v>73</v>
      </c>
      <c r="F489" s="167" t="s">
        <v>73</v>
      </c>
      <c r="G489" s="168" t="s">
        <v>73</v>
      </c>
      <c r="H489" s="169" t="s">
        <v>73</v>
      </c>
      <c r="I489" s="170" t="s">
        <v>73</v>
      </c>
      <c r="J489" s="167" t="s">
        <v>73</v>
      </c>
      <c r="K489" s="168" t="s">
        <v>73</v>
      </c>
      <c r="L489" s="167" t="s">
        <v>73</v>
      </c>
      <c r="M489" s="168" t="s">
        <v>73</v>
      </c>
      <c r="N489" s="160">
        <f t="shared" si="139"/>
        <v>0</v>
      </c>
      <c r="O489" s="161">
        <f t="shared" si="140"/>
        <v>0</v>
      </c>
    </row>
    <row r="490" spans="1:15" ht="31.5" customHeight="1">
      <c r="A490" s="166">
        <v>21</v>
      </c>
      <c r="B490" s="288" t="s">
        <v>73</v>
      </c>
      <c r="C490" s="289"/>
      <c r="D490" s="167" t="s">
        <v>73</v>
      </c>
      <c r="E490" s="168" t="s">
        <v>73</v>
      </c>
      <c r="F490" s="167" t="s">
        <v>73</v>
      </c>
      <c r="G490" s="168" t="s">
        <v>73</v>
      </c>
      <c r="H490" s="169" t="s">
        <v>73</v>
      </c>
      <c r="I490" s="170" t="s">
        <v>73</v>
      </c>
      <c r="J490" s="167" t="s">
        <v>73</v>
      </c>
      <c r="K490" s="168" t="s">
        <v>73</v>
      </c>
      <c r="L490" s="167" t="s">
        <v>73</v>
      </c>
      <c r="M490" s="168" t="s">
        <v>73</v>
      </c>
      <c r="N490" s="160">
        <f t="shared" si="139"/>
        <v>0</v>
      </c>
      <c r="O490" s="161">
        <f t="shared" si="140"/>
        <v>0</v>
      </c>
    </row>
    <row r="491" spans="1:15" ht="31.5" customHeight="1">
      <c r="A491" s="166">
        <v>22</v>
      </c>
      <c r="B491" s="288" t="s">
        <v>73</v>
      </c>
      <c r="C491" s="289"/>
      <c r="D491" s="167" t="s">
        <v>73</v>
      </c>
      <c r="E491" s="168" t="s">
        <v>73</v>
      </c>
      <c r="F491" s="167" t="s">
        <v>73</v>
      </c>
      <c r="G491" s="168" t="s">
        <v>73</v>
      </c>
      <c r="H491" s="169" t="s">
        <v>73</v>
      </c>
      <c r="I491" s="170" t="s">
        <v>73</v>
      </c>
      <c r="J491" s="167" t="s">
        <v>73</v>
      </c>
      <c r="K491" s="168" t="s">
        <v>73</v>
      </c>
      <c r="L491" s="167" t="s">
        <v>73</v>
      </c>
      <c r="M491" s="168" t="s">
        <v>73</v>
      </c>
      <c r="N491" s="160">
        <f t="shared" si="139"/>
        <v>0</v>
      </c>
      <c r="O491" s="161">
        <f t="shared" si="140"/>
        <v>0</v>
      </c>
    </row>
    <row r="492" spans="1:15" ht="31.5" customHeight="1">
      <c r="A492" s="166">
        <v>23</v>
      </c>
      <c r="B492" s="288" t="s">
        <v>73</v>
      </c>
      <c r="C492" s="289"/>
      <c r="D492" s="167" t="s">
        <v>73</v>
      </c>
      <c r="E492" s="168" t="s">
        <v>73</v>
      </c>
      <c r="F492" s="167" t="s">
        <v>73</v>
      </c>
      <c r="G492" s="168" t="s">
        <v>73</v>
      </c>
      <c r="H492" s="169" t="s">
        <v>73</v>
      </c>
      <c r="I492" s="170" t="s">
        <v>73</v>
      </c>
      <c r="J492" s="167" t="s">
        <v>73</v>
      </c>
      <c r="K492" s="168" t="s">
        <v>73</v>
      </c>
      <c r="L492" s="167" t="s">
        <v>73</v>
      </c>
      <c r="M492" s="168" t="s">
        <v>73</v>
      </c>
      <c r="N492" s="160">
        <f t="shared" si="139"/>
        <v>0</v>
      </c>
      <c r="O492" s="161">
        <f t="shared" si="140"/>
        <v>0</v>
      </c>
    </row>
    <row r="493" spans="1:15" ht="31.5" customHeight="1">
      <c r="A493" s="166">
        <v>24</v>
      </c>
      <c r="B493" s="288" t="s">
        <v>73</v>
      </c>
      <c r="C493" s="289"/>
      <c r="D493" s="167" t="s">
        <v>73</v>
      </c>
      <c r="E493" s="168" t="s">
        <v>73</v>
      </c>
      <c r="F493" s="167" t="s">
        <v>73</v>
      </c>
      <c r="G493" s="168" t="s">
        <v>73</v>
      </c>
      <c r="H493" s="169" t="s">
        <v>73</v>
      </c>
      <c r="I493" s="170" t="s">
        <v>73</v>
      </c>
      <c r="J493" s="167" t="s">
        <v>73</v>
      </c>
      <c r="K493" s="168" t="s">
        <v>73</v>
      </c>
      <c r="L493" s="167" t="s">
        <v>73</v>
      </c>
      <c r="M493" s="168" t="s">
        <v>73</v>
      </c>
      <c r="N493" s="160">
        <f t="shared" si="139"/>
        <v>0</v>
      </c>
      <c r="O493" s="161">
        <f t="shared" si="140"/>
        <v>0</v>
      </c>
    </row>
    <row r="494" spans="1:15" ht="31.5" customHeight="1">
      <c r="A494" s="166">
        <v>25</v>
      </c>
      <c r="B494" s="288" t="s">
        <v>73</v>
      </c>
      <c r="C494" s="289"/>
      <c r="D494" s="167" t="s">
        <v>73</v>
      </c>
      <c r="E494" s="168" t="s">
        <v>73</v>
      </c>
      <c r="F494" s="167" t="s">
        <v>73</v>
      </c>
      <c r="G494" s="168" t="s">
        <v>73</v>
      </c>
      <c r="H494" s="169" t="s">
        <v>73</v>
      </c>
      <c r="I494" s="170" t="s">
        <v>73</v>
      </c>
      <c r="J494" s="167" t="s">
        <v>73</v>
      </c>
      <c r="K494" s="168" t="s">
        <v>73</v>
      </c>
      <c r="L494" s="167" t="s">
        <v>73</v>
      </c>
      <c r="M494" s="168" t="s">
        <v>73</v>
      </c>
      <c r="N494" s="160">
        <f t="shared" si="139"/>
        <v>0</v>
      </c>
      <c r="O494" s="161">
        <f t="shared" si="140"/>
        <v>0</v>
      </c>
    </row>
    <row r="495" spans="1:15" ht="31.5" customHeight="1">
      <c r="A495" s="166">
        <v>26</v>
      </c>
      <c r="B495" s="288" t="s">
        <v>73</v>
      </c>
      <c r="C495" s="289"/>
      <c r="D495" s="167" t="s">
        <v>73</v>
      </c>
      <c r="E495" s="168" t="s">
        <v>73</v>
      </c>
      <c r="F495" s="167" t="s">
        <v>73</v>
      </c>
      <c r="G495" s="168" t="s">
        <v>73</v>
      </c>
      <c r="H495" s="169" t="s">
        <v>73</v>
      </c>
      <c r="I495" s="170" t="s">
        <v>73</v>
      </c>
      <c r="J495" s="167" t="s">
        <v>73</v>
      </c>
      <c r="K495" s="168" t="s">
        <v>73</v>
      </c>
      <c r="L495" s="167" t="s">
        <v>73</v>
      </c>
      <c r="M495" s="168" t="s">
        <v>73</v>
      </c>
      <c r="N495" s="160">
        <f t="shared" si="139"/>
        <v>0</v>
      </c>
      <c r="O495" s="161">
        <f t="shared" si="140"/>
        <v>0</v>
      </c>
    </row>
    <row r="496" spans="1:15" ht="31.5" customHeight="1">
      <c r="A496" s="166">
        <v>27</v>
      </c>
      <c r="B496" s="288" t="s">
        <v>73</v>
      </c>
      <c r="C496" s="289"/>
      <c r="D496" s="167" t="s">
        <v>73</v>
      </c>
      <c r="E496" s="168" t="s">
        <v>73</v>
      </c>
      <c r="F496" s="167" t="s">
        <v>73</v>
      </c>
      <c r="G496" s="168" t="s">
        <v>73</v>
      </c>
      <c r="H496" s="169" t="s">
        <v>73</v>
      </c>
      <c r="I496" s="170" t="s">
        <v>73</v>
      </c>
      <c r="J496" s="167" t="s">
        <v>73</v>
      </c>
      <c r="K496" s="168" t="s">
        <v>73</v>
      </c>
      <c r="L496" s="167" t="s">
        <v>73</v>
      </c>
      <c r="M496" s="168" t="s">
        <v>73</v>
      </c>
      <c r="N496" s="160">
        <f t="shared" si="139"/>
        <v>0</v>
      </c>
      <c r="O496" s="161">
        <f t="shared" si="140"/>
        <v>0</v>
      </c>
    </row>
    <row r="497" spans="1:15" ht="31.5" customHeight="1">
      <c r="A497" s="166">
        <v>28</v>
      </c>
      <c r="B497" s="288" t="s">
        <v>73</v>
      </c>
      <c r="C497" s="289"/>
      <c r="D497" s="167" t="s">
        <v>73</v>
      </c>
      <c r="E497" s="168" t="s">
        <v>73</v>
      </c>
      <c r="F497" s="167" t="s">
        <v>73</v>
      </c>
      <c r="G497" s="168" t="s">
        <v>73</v>
      </c>
      <c r="H497" s="169" t="s">
        <v>73</v>
      </c>
      <c r="I497" s="170" t="s">
        <v>73</v>
      </c>
      <c r="J497" s="167" t="s">
        <v>73</v>
      </c>
      <c r="K497" s="168" t="s">
        <v>73</v>
      </c>
      <c r="L497" s="167" t="s">
        <v>73</v>
      </c>
      <c r="M497" s="168" t="s">
        <v>73</v>
      </c>
      <c r="N497" s="160">
        <f t="shared" si="139"/>
        <v>0</v>
      </c>
      <c r="O497" s="161">
        <f t="shared" si="140"/>
        <v>0</v>
      </c>
    </row>
    <row r="498" spans="1:15" ht="31.5" customHeight="1">
      <c r="A498" s="166">
        <v>29</v>
      </c>
      <c r="B498" s="288" t="s">
        <v>73</v>
      </c>
      <c r="C498" s="289"/>
      <c r="D498" s="167" t="s">
        <v>73</v>
      </c>
      <c r="E498" s="168" t="s">
        <v>73</v>
      </c>
      <c r="F498" s="167" t="s">
        <v>73</v>
      </c>
      <c r="G498" s="168" t="s">
        <v>73</v>
      </c>
      <c r="H498" s="169" t="s">
        <v>73</v>
      </c>
      <c r="I498" s="170" t="s">
        <v>73</v>
      </c>
      <c r="J498" s="167" t="s">
        <v>73</v>
      </c>
      <c r="K498" s="168" t="s">
        <v>73</v>
      </c>
      <c r="L498" s="167" t="s">
        <v>73</v>
      </c>
      <c r="M498" s="168" t="s">
        <v>73</v>
      </c>
      <c r="N498" s="160">
        <f t="shared" si="139"/>
        <v>0</v>
      </c>
      <c r="O498" s="161">
        <f t="shared" si="140"/>
        <v>0</v>
      </c>
    </row>
    <row r="499" spans="1:15" ht="31.5" customHeight="1">
      <c r="A499" s="166">
        <v>30</v>
      </c>
      <c r="B499" s="288" t="s">
        <v>73</v>
      </c>
      <c r="C499" s="289"/>
      <c r="D499" s="167" t="s">
        <v>73</v>
      </c>
      <c r="E499" s="168" t="s">
        <v>73</v>
      </c>
      <c r="F499" s="167" t="s">
        <v>73</v>
      </c>
      <c r="G499" s="168" t="s">
        <v>73</v>
      </c>
      <c r="H499" s="169" t="s">
        <v>73</v>
      </c>
      <c r="I499" s="170" t="s">
        <v>73</v>
      </c>
      <c r="J499" s="167" t="s">
        <v>73</v>
      </c>
      <c r="K499" s="168" t="s">
        <v>73</v>
      </c>
      <c r="L499" s="167" t="s">
        <v>73</v>
      </c>
      <c r="M499" s="168" t="s">
        <v>73</v>
      </c>
      <c r="N499" s="160">
        <f t="shared" si="139"/>
        <v>0</v>
      </c>
      <c r="O499" s="161">
        <f t="shared" si="140"/>
        <v>0</v>
      </c>
    </row>
    <row r="500" spans="1:15" ht="31.5" customHeight="1">
      <c r="A500" s="166">
        <v>31</v>
      </c>
      <c r="B500" s="288" t="s">
        <v>73</v>
      </c>
      <c r="C500" s="289"/>
      <c r="D500" s="167" t="s">
        <v>73</v>
      </c>
      <c r="E500" s="168" t="s">
        <v>73</v>
      </c>
      <c r="F500" s="167" t="s">
        <v>73</v>
      </c>
      <c r="G500" s="168" t="s">
        <v>73</v>
      </c>
      <c r="H500" s="169" t="s">
        <v>73</v>
      </c>
      <c r="I500" s="170" t="s">
        <v>73</v>
      </c>
      <c r="J500" s="167" t="s">
        <v>73</v>
      </c>
      <c r="K500" s="168" t="s">
        <v>73</v>
      </c>
      <c r="L500" s="167" t="s">
        <v>73</v>
      </c>
      <c r="M500" s="168" t="s">
        <v>73</v>
      </c>
      <c r="N500" s="160">
        <f t="shared" si="139"/>
        <v>0</v>
      </c>
      <c r="O500" s="161">
        <f t="shared" si="140"/>
        <v>0</v>
      </c>
    </row>
    <row r="501" spans="1:15" ht="31.5" customHeight="1">
      <c r="A501" s="166">
        <v>32</v>
      </c>
      <c r="B501" s="288" t="s">
        <v>73</v>
      </c>
      <c r="C501" s="289"/>
      <c r="D501" s="167" t="s">
        <v>73</v>
      </c>
      <c r="E501" s="168" t="s">
        <v>73</v>
      </c>
      <c r="F501" s="167" t="s">
        <v>73</v>
      </c>
      <c r="G501" s="168" t="s">
        <v>73</v>
      </c>
      <c r="H501" s="169" t="s">
        <v>73</v>
      </c>
      <c r="I501" s="170" t="s">
        <v>73</v>
      </c>
      <c r="J501" s="167" t="s">
        <v>73</v>
      </c>
      <c r="K501" s="168" t="s">
        <v>73</v>
      </c>
      <c r="L501" s="167" t="s">
        <v>73</v>
      </c>
      <c r="M501" s="168" t="s">
        <v>73</v>
      </c>
      <c r="N501" s="160">
        <f t="shared" si="139"/>
        <v>0</v>
      </c>
      <c r="O501" s="161">
        <f t="shared" si="140"/>
        <v>0</v>
      </c>
    </row>
    <row r="502" spans="1:15" ht="31.5" customHeight="1">
      <c r="A502" s="166">
        <v>33</v>
      </c>
      <c r="B502" s="288" t="s">
        <v>73</v>
      </c>
      <c r="C502" s="289"/>
      <c r="D502" s="167" t="s">
        <v>73</v>
      </c>
      <c r="E502" s="168" t="s">
        <v>73</v>
      </c>
      <c r="F502" s="167" t="s">
        <v>73</v>
      </c>
      <c r="G502" s="168" t="s">
        <v>73</v>
      </c>
      <c r="H502" s="169" t="s">
        <v>73</v>
      </c>
      <c r="I502" s="170" t="s">
        <v>73</v>
      </c>
      <c r="J502" s="167" t="s">
        <v>73</v>
      </c>
      <c r="K502" s="168" t="s">
        <v>73</v>
      </c>
      <c r="L502" s="167" t="s">
        <v>73</v>
      </c>
      <c r="M502" s="168" t="s">
        <v>73</v>
      </c>
      <c r="N502" s="160">
        <f t="shared" si="139"/>
        <v>0</v>
      </c>
      <c r="O502" s="161">
        <f t="shared" si="140"/>
        <v>0</v>
      </c>
    </row>
    <row r="503" spans="1:15" ht="31.5" customHeight="1">
      <c r="A503" s="166">
        <v>34</v>
      </c>
      <c r="B503" s="288" t="s">
        <v>73</v>
      </c>
      <c r="C503" s="289"/>
      <c r="D503" s="167" t="s">
        <v>73</v>
      </c>
      <c r="E503" s="168" t="s">
        <v>73</v>
      </c>
      <c r="F503" s="167" t="s">
        <v>73</v>
      </c>
      <c r="G503" s="168" t="s">
        <v>73</v>
      </c>
      <c r="H503" s="169" t="s">
        <v>73</v>
      </c>
      <c r="I503" s="170" t="s">
        <v>73</v>
      </c>
      <c r="J503" s="167" t="s">
        <v>73</v>
      </c>
      <c r="K503" s="168" t="s">
        <v>73</v>
      </c>
      <c r="L503" s="167" t="s">
        <v>73</v>
      </c>
      <c r="M503" s="168" t="s">
        <v>73</v>
      </c>
      <c r="N503" s="160">
        <f t="shared" si="139"/>
        <v>0</v>
      </c>
      <c r="O503" s="161">
        <f t="shared" si="140"/>
        <v>0</v>
      </c>
    </row>
    <row r="504" spans="1:15" ht="31.5" customHeight="1">
      <c r="A504" s="166">
        <v>35</v>
      </c>
      <c r="B504" s="288" t="s">
        <v>73</v>
      </c>
      <c r="C504" s="289"/>
      <c r="D504" s="167" t="s">
        <v>73</v>
      </c>
      <c r="E504" s="168" t="s">
        <v>73</v>
      </c>
      <c r="F504" s="167" t="s">
        <v>73</v>
      </c>
      <c r="G504" s="168" t="s">
        <v>73</v>
      </c>
      <c r="H504" s="169" t="s">
        <v>73</v>
      </c>
      <c r="I504" s="170" t="s">
        <v>73</v>
      </c>
      <c r="J504" s="167" t="s">
        <v>73</v>
      </c>
      <c r="K504" s="168" t="s">
        <v>73</v>
      </c>
      <c r="L504" s="167" t="s">
        <v>73</v>
      </c>
      <c r="M504" s="168" t="s">
        <v>73</v>
      </c>
      <c r="N504" s="160">
        <f t="shared" si="139"/>
        <v>0</v>
      </c>
      <c r="O504" s="161">
        <f t="shared" si="140"/>
        <v>0</v>
      </c>
    </row>
    <row r="505" spans="1:15" ht="31.5" customHeight="1">
      <c r="A505" s="166">
        <v>36</v>
      </c>
      <c r="B505" s="288" t="s">
        <v>73</v>
      </c>
      <c r="C505" s="289"/>
      <c r="D505" s="167" t="s">
        <v>73</v>
      </c>
      <c r="E505" s="168" t="s">
        <v>73</v>
      </c>
      <c r="F505" s="167" t="s">
        <v>73</v>
      </c>
      <c r="G505" s="168" t="s">
        <v>73</v>
      </c>
      <c r="H505" s="169" t="s">
        <v>73</v>
      </c>
      <c r="I505" s="170" t="s">
        <v>73</v>
      </c>
      <c r="J505" s="167" t="s">
        <v>73</v>
      </c>
      <c r="K505" s="168" t="s">
        <v>73</v>
      </c>
      <c r="L505" s="167" t="s">
        <v>73</v>
      </c>
      <c r="M505" s="168" t="s">
        <v>73</v>
      </c>
      <c r="N505" s="160">
        <f t="shared" si="139"/>
        <v>0</v>
      </c>
      <c r="O505" s="161">
        <f t="shared" si="140"/>
        <v>0</v>
      </c>
    </row>
    <row r="506" spans="1:15" ht="31.5" customHeight="1">
      <c r="A506" s="166">
        <v>37</v>
      </c>
      <c r="B506" s="288" t="s">
        <v>73</v>
      </c>
      <c r="C506" s="289"/>
      <c r="D506" s="167" t="s">
        <v>73</v>
      </c>
      <c r="E506" s="168" t="s">
        <v>73</v>
      </c>
      <c r="F506" s="167" t="s">
        <v>73</v>
      </c>
      <c r="G506" s="168" t="s">
        <v>73</v>
      </c>
      <c r="H506" s="169" t="s">
        <v>73</v>
      </c>
      <c r="I506" s="170" t="s">
        <v>73</v>
      </c>
      <c r="J506" s="167" t="s">
        <v>73</v>
      </c>
      <c r="K506" s="168" t="s">
        <v>73</v>
      </c>
      <c r="L506" s="167" t="s">
        <v>73</v>
      </c>
      <c r="M506" s="168" t="s">
        <v>73</v>
      </c>
      <c r="N506" s="160">
        <f t="shared" si="139"/>
        <v>0</v>
      </c>
      <c r="O506" s="161">
        <f t="shared" si="140"/>
        <v>0</v>
      </c>
    </row>
    <row r="507" spans="1:15" ht="31.5" customHeight="1">
      <c r="A507" s="166">
        <v>38</v>
      </c>
      <c r="B507" s="288" t="s">
        <v>73</v>
      </c>
      <c r="C507" s="289"/>
      <c r="D507" s="167" t="s">
        <v>73</v>
      </c>
      <c r="E507" s="168" t="s">
        <v>73</v>
      </c>
      <c r="F507" s="167" t="s">
        <v>73</v>
      </c>
      <c r="G507" s="168" t="s">
        <v>73</v>
      </c>
      <c r="H507" s="169" t="s">
        <v>73</v>
      </c>
      <c r="I507" s="170" t="s">
        <v>73</v>
      </c>
      <c r="J507" s="167" t="s">
        <v>73</v>
      </c>
      <c r="K507" s="168" t="s">
        <v>73</v>
      </c>
      <c r="L507" s="167" t="s">
        <v>73</v>
      </c>
      <c r="M507" s="168" t="s">
        <v>73</v>
      </c>
      <c r="N507" s="160">
        <f t="shared" si="139"/>
        <v>0</v>
      </c>
      <c r="O507" s="161">
        <f t="shared" si="140"/>
        <v>0</v>
      </c>
    </row>
    <row r="508" spans="1:15" ht="31.5" customHeight="1">
      <c r="A508" s="166">
        <v>39</v>
      </c>
      <c r="B508" s="288" t="s">
        <v>73</v>
      </c>
      <c r="C508" s="289"/>
      <c r="D508" s="167" t="s">
        <v>73</v>
      </c>
      <c r="E508" s="168" t="s">
        <v>73</v>
      </c>
      <c r="F508" s="167" t="s">
        <v>73</v>
      </c>
      <c r="G508" s="168" t="s">
        <v>73</v>
      </c>
      <c r="H508" s="169" t="s">
        <v>73</v>
      </c>
      <c r="I508" s="170" t="s">
        <v>73</v>
      </c>
      <c r="J508" s="167" t="s">
        <v>73</v>
      </c>
      <c r="K508" s="168" t="s">
        <v>73</v>
      </c>
      <c r="L508" s="167" t="s">
        <v>73</v>
      </c>
      <c r="M508" s="168" t="s">
        <v>73</v>
      </c>
      <c r="N508" s="160">
        <f t="shared" si="139"/>
        <v>0</v>
      </c>
      <c r="O508" s="161">
        <f t="shared" si="140"/>
        <v>0</v>
      </c>
    </row>
    <row r="509" spans="1:15" ht="31.5" customHeight="1" thickBot="1">
      <c r="A509" s="171">
        <v>40</v>
      </c>
      <c r="B509" s="292" t="s">
        <v>73</v>
      </c>
      <c r="C509" s="293"/>
      <c r="D509" s="172" t="s">
        <v>73</v>
      </c>
      <c r="E509" s="173" t="s">
        <v>73</v>
      </c>
      <c r="F509" s="172" t="s">
        <v>73</v>
      </c>
      <c r="G509" s="173" t="s">
        <v>73</v>
      </c>
      <c r="H509" s="174" t="s">
        <v>73</v>
      </c>
      <c r="I509" s="175" t="s">
        <v>73</v>
      </c>
      <c r="J509" s="172" t="s">
        <v>73</v>
      </c>
      <c r="K509" s="173" t="s">
        <v>73</v>
      </c>
      <c r="L509" s="172" t="s">
        <v>73</v>
      </c>
      <c r="M509" s="173" t="s">
        <v>73</v>
      </c>
      <c r="N509" s="162">
        <f t="shared" si="139"/>
        <v>0</v>
      </c>
      <c r="O509" s="161">
        <f t="shared" si="140"/>
        <v>0</v>
      </c>
    </row>
    <row r="510" spans="1:15" ht="36" customHeight="1" thickTop="1" thickBot="1">
      <c r="A510" s="295" t="s">
        <v>413</v>
      </c>
      <c r="B510" s="296"/>
      <c r="C510" s="163">
        <v>0</v>
      </c>
      <c r="D510" s="164">
        <f>SUM(D470:D509)</f>
        <v>0</v>
      </c>
      <c r="E510" s="165">
        <f t="shared" ref="E510:O510" si="141">SUM(E470:E509)</f>
        <v>0</v>
      </c>
      <c r="F510" s="164">
        <f t="shared" si="141"/>
        <v>0</v>
      </c>
      <c r="G510" s="165">
        <f t="shared" si="141"/>
        <v>0</v>
      </c>
      <c r="H510" s="164">
        <f t="shared" si="141"/>
        <v>0</v>
      </c>
      <c r="I510" s="165">
        <f t="shared" si="141"/>
        <v>0</v>
      </c>
      <c r="J510" s="164">
        <f t="shared" si="141"/>
        <v>0</v>
      </c>
      <c r="K510" s="165">
        <f t="shared" si="141"/>
        <v>0</v>
      </c>
      <c r="L510" s="164">
        <f t="shared" si="141"/>
        <v>0</v>
      </c>
      <c r="M510" s="165">
        <f t="shared" si="141"/>
        <v>0</v>
      </c>
      <c r="N510" s="164">
        <f t="shared" si="141"/>
        <v>0</v>
      </c>
      <c r="O510" s="165">
        <f t="shared" si="141"/>
        <v>0</v>
      </c>
    </row>
    <row r="511" spans="1:15" ht="15.75" thickTop="1">
      <c r="C511" s="20"/>
      <c r="D511" s="72"/>
      <c r="E511" s="72"/>
      <c r="F511" s="72"/>
      <c r="G511" s="72"/>
      <c r="H511" s="72"/>
      <c r="I511" s="72"/>
      <c r="J511" s="72"/>
      <c r="K511" s="72"/>
      <c r="L511" s="72"/>
      <c r="M511" s="72"/>
      <c r="N511" s="72"/>
    </row>
    <row r="512" spans="1:15">
      <c r="A512" s="19" t="s">
        <v>414</v>
      </c>
      <c r="B512" s="20" t="s">
        <v>418</v>
      </c>
      <c r="C512" s="20"/>
      <c r="D512" s="72"/>
      <c r="E512" s="72"/>
      <c r="F512" s="72"/>
      <c r="G512" s="72"/>
      <c r="H512" s="72"/>
      <c r="I512" s="72"/>
      <c r="J512" s="72"/>
      <c r="K512" s="72"/>
      <c r="L512" s="72"/>
      <c r="M512" s="72"/>
      <c r="N512" s="72"/>
    </row>
    <row r="513" spans="1:14">
      <c r="A513" s="19" t="s">
        <v>415</v>
      </c>
      <c r="B513" s="20" t="s">
        <v>419</v>
      </c>
      <c r="C513" s="3"/>
      <c r="D513" s="3"/>
      <c r="E513" s="3"/>
      <c r="F513" s="3"/>
      <c r="G513" s="3"/>
      <c r="H513" s="3"/>
      <c r="I513" s="3"/>
      <c r="J513" s="3"/>
      <c r="K513" s="3"/>
      <c r="L513" s="3"/>
      <c r="M513" s="3"/>
      <c r="N513" s="3"/>
    </row>
    <row r="514" spans="1:14">
      <c r="A514" s="3"/>
      <c r="B514" s="3"/>
      <c r="C514" s="3"/>
      <c r="D514" s="3"/>
      <c r="E514" s="3"/>
      <c r="F514" s="3"/>
      <c r="G514" s="3"/>
      <c r="H514" s="3"/>
      <c r="I514" s="3"/>
      <c r="J514" s="3"/>
      <c r="K514" s="3"/>
      <c r="L514" s="3"/>
      <c r="M514" s="3"/>
      <c r="N514" s="3"/>
    </row>
    <row r="515" spans="1:14">
      <c r="A515" s="3"/>
      <c r="B515" s="1"/>
      <c r="C515" s="1"/>
      <c r="D515" s="1"/>
      <c r="E515" s="1"/>
      <c r="F515" s="1"/>
      <c r="G515" s="1"/>
      <c r="H515" s="1"/>
      <c r="I515" s="1"/>
      <c r="M515" s="297" t="s">
        <v>382</v>
      </c>
      <c r="N515" s="297"/>
    </row>
    <row r="516" spans="1:14">
      <c r="A516" s="3"/>
      <c r="B516" s="1"/>
      <c r="C516" s="1"/>
      <c r="D516" s="1"/>
      <c r="E516" s="1"/>
      <c r="F516" s="1"/>
      <c r="G516" s="1"/>
      <c r="H516" s="1"/>
      <c r="I516" s="1"/>
      <c r="M516" s="72"/>
      <c r="N516" s="72"/>
    </row>
    <row r="517" spans="1:14" ht="15.75" thickBot="1">
      <c r="A517" s="3"/>
      <c r="B517" s="27" t="s">
        <v>383</v>
      </c>
      <c r="C517" s="22"/>
      <c r="D517" s="1"/>
      <c r="E517" s="1"/>
      <c r="F517" s="1"/>
      <c r="G517" s="1"/>
      <c r="H517" s="1"/>
      <c r="I517" s="1"/>
      <c r="M517" s="22"/>
      <c r="N517" s="22"/>
    </row>
  </sheetData>
  <sheetProtection sheet="1" formatCells="0" formatColumns="0" formatRows="0" insertColumns="0" insertRows="0" insertHyperlinks="0" deleteColumns="0" deleteRows="0"/>
  <dataConsolidate link="1"/>
  <mergeCells count="264">
    <mergeCell ref="N447:O447"/>
    <mergeCell ref="N446:O446"/>
    <mergeCell ref="B445:C445"/>
    <mergeCell ref="D445:E445"/>
    <mergeCell ref="F445:G445"/>
    <mergeCell ref="A510:B510"/>
    <mergeCell ref="M515:N515"/>
    <mergeCell ref="A465:O465"/>
    <mergeCell ref="A467:A468"/>
    <mergeCell ref="B467:C468"/>
    <mergeCell ref="D467:E467"/>
    <mergeCell ref="F467:G467"/>
    <mergeCell ref="H467:I467"/>
    <mergeCell ref="J467:K467"/>
    <mergeCell ref="N467:O467"/>
    <mergeCell ref="B481:C481"/>
    <mergeCell ref="B482:C482"/>
    <mergeCell ref="B483:C483"/>
    <mergeCell ref="B478:C478"/>
    <mergeCell ref="B479:C479"/>
    <mergeCell ref="B474:C474"/>
    <mergeCell ref="B486:C486"/>
    <mergeCell ref="J449:K449"/>
    <mergeCell ref="N449:O449"/>
    <mergeCell ref="J450:K450"/>
    <mergeCell ref="L448:M448"/>
    <mergeCell ref="J445:K445"/>
    <mergeCell ref="B443:C443"/>
    <mergeCell ref="D443:E443"/>
    <mergeCell ref="F443:G443"/>
    <mergeCell ref="D450:E450"/>
    <mergeCell ref="F449:G449"/>
    <mergeCell ref="D448:E448"/>
    <mergeCell ref="H448:I448"/>
    <mergeCell ref="L449:M449"/>
    <mergeCell ref="J448:K448"/>
    <mergeCell ref="F450:G450"/>
    <mergeCell ref="L450:M450"/>
    <mergeCell ref="H449:I449"/>
    <mergeCell ref="H444:I444"/>
    <mergeCell ref="J443:K443"/>
    <mergeCell ref="L443:M443"/>
    <mergeCell ref="N443:O443"/>
    <mergeCell ref="J444:K444"/>
    <mergeCell ref="N448:O448"/>
    <mergeCell ref="N445:O445"/>
    <mergeCell ref="J451:K451"/>
    <mergeCell ref="J452:K452"/>
    <mergeCell ref="J446:K446"/>
    <mergeCell ref="L446:M446"/>
    <mergeCell ref="H443:I443"/>
    <mergeCell ref="N459:O459"/>
    <mergeCell ref="B497:C497"/>
    <mergeCell ref="F446:G446"/>
    <mergeCell ref="B447:C447"/>
    <mergeCell ref="D447:E447"/>
    <mergeCell ref="D460:E460"/>
    <mergeCell ref="B446:C446"/>
    <mergeCell ref="B459:C459"/>
    <mergeCell ref="B454:C454"/>
    <mergeCell ref="B476:C476"/>
    <mergeCell ref="B477:C477"/>
    <mergeCell ref="B490:C490"/>
    <mergeCell ref="B487:C487"/>
    <mergeCell ref="B488:C488"/>
    <mergeCell ref="D458:E458"/>
    <mergeCell ref="B489:C489"/>
    <mergeCell ref="B485:C485"/>
    <mergeCell ref="B496:C496"/>
    <mergeCell ref="B484:C484"/>
    <mergeCell ref="D459:E459"/>
    <mergeCell ref="D453:E453"/>
    <mergeCell ref="D451:E451"/>
    <mergeCell ref="D457:E457"/>
    <mergeCell ref="B469:C469"/>
    <mergeCell ref="B508:C508"/>
    <mergeCell ref="B509:C509"/>
    <mergeCell ref="B507:C507"/>
    <mergeCell ref="B498:C498"/>
    <mergeCell ref="B504:C504"/>
    <mergeCell ref="B505:C505"/>
    <mergeCell ref="B506:C506"/>
    <mergeCell ref="B499:C499"/>
    <mergeCell ref="B500:C500"/>
    <mergeCell ref="B501:C501"/>
    <mergeCell ref="B503:C503"/>
    <mergeCell ref="B502:C502"/>
    <mergeCell ref="B493:C493"/>
    <mergeCell ref="B494:C494"/>
    <mergeCell ref="B495:C495"/>
    <mergeCell ref="B492:C492"/>
    <mergeCell ref="B473:C473"/>
    <mergeCell ref="B491:C491"/>
    <mergeCell ref="B480:C480"/>
    <mergeCell ref="D463:E463"/>
    <mergeCell ref="J458:K458"/>
    <mergeCell ref="B470:C470"/>
    <mergeCell ref="F463:G463"/>
    <mergeCell ref="B475:C475"/>
    <mergeCell ref="B471:C471"/>
    <mergeCell ref="N463:O463"/>
    <mergeCell ref="L458:M458"/>
    <mergeCell ref="B461:C461"/>
    <mergeCell ref="H460:I460"/>
    <mergeCell ref="H459:I459"/>
    <mergeCell ref="N460:O460"/>
    <mergeCell ref="N461:O461"/>
    <mergeCell ref="F459:G459"/>
    <mergeCell ref="L462:M462"/>
    <mergeCell ref="H458:I458"/>
    <mergeCell ref="H462:I462"/>
    <mergeCell ref="N462:O462"/>
    <mergeCell ref="B472:C472"/>
    <mergeCell ref="L463:M463"/>
    <mergeCell ref="J463:K463"/>
    <mergeCell ref="D461:E461"/>
    <mergeCell ref="D462:E462"/>
    <mergeCell ref="F460:G460"/>
    <mergeCell ref="N452:O452"/>
    <mergeCell ref="L454:M454"/>
    <mergeCell ref="J455:K455"/>
    <mergeCell ref="J456:K456"/>
    <mergeCell ref="J457:K457"/>
    <mergeCell ref="N456:O456"/>
    <mergeCell ref="L456:M456"/>
    <mergeCell ref="N457:O457"/>
    <mergeCell ref="L461:M461"/>
    <mergeCell ref="N454:O454"/>
    <mergeCell ref="N455:O455"/>
    <mergeCell ref="L455:M455"/>
    <mergeCell ref="L460:M460"/>
    <mergeCell ref="L459:M459"/>
    <mergeCell ref="A462:B462"/>
    <mergeCell ref="J462:K462"/>
    <mergeCell ref="F462:G462"/>
    <mergeCell ref="L467:M467"/>
    <mergeCell ref="B460:C460"/>
    <mergeCell ref="L445:M445"/>
    <mergeCell ref="N444:O444"/>
    <mergeCell ref="L444:M444"/>
    <mergeCell ref="N450:O450"/>
    <mergeCell ref="N451:O451"/>
    <mergeCell ref="N453:O453"/>
    <mergeCell ref="N458:O458"/>
    <mergeCell ref="L457:M457"/>
    <mergeCell ref="B457:C457"/>
    <mergeCell ref="B458:C458"/>
    <mergeCell ref="H445:I445"/>
    <mergeCell ref="H446:I446"/>
    <mergeCell ref="H447:I447"/>
    <mergeCell ref="J447:K447"/>
    <mergeCell ref="L447:M447"/>
    <mergeCell ref="J454:K454"/>
    <mergeCell ref="J453:K453"/>
    <mergeCell ref="L451:M451"/>
    <mergeCell ref="L452:M452"/>
    <mergeCell ref="F461:G461"/>
    <mergeCell ref="J461:K461"/>
    <mergeCell ref="J460:K460"/>
    <mergeCell ref="J459:K459"/>
    <mergeCell ref="H463:I463"/>
    <mergeCell ref="H461:I461"/>
    <mergeCell ref="B449:C449"/>
    <mergeCell ref="B456:C456"/>
    <mergeCell ref="H453:I453"/>
    <mergeCell ref="H450:I450"/>
    <mergeCell ref="H454:I454"/>
    <mergeCell ref="F456:G456"/>
    <mergeCell ref="H456:I456"/>
    <mergeCell ref="D456:E456"/>
    <mergeCell ref="H455:I455"/>
    <mergeCell ref="B453:C453"/>
    <mergeCell ref="F457:G457"/>
    <mergeCell ref="H457:I457"/>
    <mergeCell ref="B451:C451"/>
    <mergeCell ref="H451:I451"/>
    <mergeCell ref="H452:I452"/>
    <mergeCell ref="D452:E452"/>
    <mergeCell ref="B450:C450"/>
    <mergeCell ref="B452:C452"/>
    <mergeCell ref="F453:G453"/>
    <mergeCell ref="F454:G454"/>
    <mergeCell ref="F455:G455"/>
    <mergeCell ref="F458:G458"/>
    <mergeCell ref="A32:O32"/>
    <mergeCell ref="A33:A34"/>
    <mergeCell ref="C33:C34"/>
    <mergeCell ref="B33:B34"/>
    <mergeCell ref="N33:O33"/>
    <mergeCell ref="D33:E33"/>
    <mergeCell ref="B444:C444"/>
    <mergeCell ref="B455:C455"/>
    <mergeCell ref="D444:E444"/>
    <mergeCell ref="F444:G444"/>
    <mergeCell ref="D449:E449"/>
    <mergeCell ref="D455:E455"/>
    <mergeCell ref="D454:E454"/>
    <mergeCell ref="D446:E446"/>
    <mergeCell ref="F448:G448"/>
    <mergeCell ref="F447:G447"/>
    <mergeCell ref="F451:G451"/>
    <mergeCell ref="F452:G452"/>
    <mergeCell ref="B448:C448"/>
    <mergeCell ref="L453:M453"/>
    <mergeCell ref="F33:G33"/>
    <mergeCell ref="J33:K33"/>
    <mergeCell ref="L33:M33"/>
    <mergeCell ref="A27:A29"/>
    <mergeCell ref="H33:I33"/>
    <mergeCell ref="A1:O1"/>
    <mergeCell ref="A2:O2"/>
    <mergeCell ref="D7:O7"/>
    <mergeCell ref="D8:O8"/>
    <mergeCell ref="A7:C7"/>
    <mergeCell ref="D9:O9"/>
    <mergeCell ref="D10:O10"/>
    <mergeCell ref="B13:C14"/>
    <mergeCell ref="D13:O13"/>
    <mergeCell ref="L14:O14"/>
    <mergeCell ref="A13:A14"/>
    <mergeCell ref="A8:C8"/>
    <mergeCell ref="A15:A17"/>
    <mergeCell ref="A4:C4"/>
    <mergeCell ref="D4:K4"/>
    <mergeCell ref="A5:C5"/>
    <mergeCell ref="A10:C10"/>
    <mergeCell ref="A9:C9"/>
    <mergeCell ref="D6:K6"/>
    <mergeCell ref="A6:C6"/>
    <mergeCell ref="D14:F14"/>
    <mergeCell ref="A11:C11"/>
    <mergeCell ref="D11:O11"/>
    <mergeCell ref="B27:C29"/>
    <mergeCell ref="L22:O22"/>
    <mergeCell ref="L23:O23"/>
    <mergeCell ref="L26:O26"/>
    <mergeCell ref="B21:C23"/>
    <mergeCell ref="B25:C26"/>
    <mergeCell ref="L21:O21"/>
    <mergeCell ref="A21:A23"/>
    <mergeCell ref="D15:F15"/>
    <mergeCell ref="D16:F16"/>
    <mergeCell ref="D17:F17"/>
    <mergeCell ref="B15:C17"/>
    <mergeCell ref="A19:A20"/>
    <mergeCell ref="A25:A26"/>
    <mergeCell ref="D21:F21"/>
    <mergeCell ref="D22:F22"/>
    <mergeCell ref="D23:F23"/>
    <mergeCell ref="D25:O25"/>
    <mergeCell ref="D26:F26"/>
    <mergeCell ref="B19:C20"/>
    <mergeCell ref="D20:F20"/>
    <mergeCell ref="L20:O20"/>
    <mergeCell ref="L15:O15"/>
    <mergeCell ref="L16:O16"/>
    <mergeCell ref="L17:O17"/>
    <mergeCell ref="D19:O19"/>
    <mergeCell ref="L29:O29"/>
    <mergeCell ref="D27:F27"/>
    <mergeCell ref="D28:F28"/>
    <mergeCell ref="D29:F29"/>
    <mergeCell ref="L27:O27"/>
    <mergeCell ref="L28:O28"/>
  </mergeCells>
  <phoneticPr fontId="12" type="noConversion"/>
  <conditionalFormatting sqref="D510:O510">
    <cfRule type="cellIs" dxfId="27" priority="3" stopIfTrue="1" operator="equal">
      <formula>0</formula>
    </cfRule>
    <cfRule type="expression" dxfId="26" priority="4"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dxfId="25" priority="5" stopIfTrue="1" operator="equal">
      <formula>0</formula>
    </cfRule>
  </conditionalFormatting>
  <conditionalFormatting sqref="D462:E462">
    <cfRule type="expression" dxfId="24" priority="6" stopIfTrue="1">
      <formula>$AD$2&lt;&gt;0</formula>
    </cfRule>
    <cfRule type="cellIs" dxfId="23" priority="7" stopIfTrue="1" operator="equal">
      <formula>0</formula>
    </cfRule>
  </conditionalFormatting>
  <conditionalFormatting sqref="D346:O346 D43:O43 D392:O392 D182:O182 D116:O116 D141:O141 D36:O36">
    <cfRule type="cellIs" dxfId="22" priority="8" stopIfTrue="1" operator="equal">
      <formula>0</formula>
    </cfRule>
  </conditionalFormatting>
  <conditionalFormatting sqref="D441:O441">
    <cfRule type="cellIs" dxfId="21" priority="9" stopIfTrue="1" operator="notEqual">
      <formula>0</formula>
    </cfRule>
    <cfRule type="cellIs" dxfId="20" priority="10" stopIfTrue="1" operator="equal">
      <formula>0</formula>
    </cfRule>
  </conditionalFormatting>
  <conditionalFormatting sqref="D463:O463">
    <cfRule type="cellIs" dxfId="19" priority="11" stopIfTrue="1" operator="equal">
      <formula>0</formula>
    </cfRule>
    <cfRule type="cellIs" dxfId="18" priority="12" stopIfTrue="1" operator="notEqual">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dxfId="17" priority="14" stopIfTrue="1" operator="equal">
      <formula>0</formula>
    </cfRule>
  </conditionalFormatting>
  <conditionalFormatting sqref="D440:O440 D181:O181">
    <cfRule type="cellIs" dxfId="16" priority="43" stopIfTrue="1" operator="equal">
      <formula>0</formula>
    </cfRule>
  </conditionalFormatting>
  <dataValidations xWindow="130" yWindow="535" count="2">
    <dataValidation allowBlank="1" showErrorMessage="1" sqref="A446:B461"/>
    <dataValidation type="whole" allowBlank="1" showInputMessage="1" showErrorMessage="1" sqref="D36:O441">
      <formula1>0</formula1>
      <formula2>999999999999</formula2>
    </dataValidation>
  </dataValidations>
  <pageMargins left="0" right="0.23622047244094491" top="0.47244094488188981" bottom="0.39370078740157483" header="0.19685039370078741" footer="0.15748031496062992"/>
  <pageSetup paperSize="9" scale="70" fitToHeight="0" orientation="landscape" r:id="rId1"/>
  <headerFooter>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sheetPr codeName="Sheet2">
    <tabColor indexed="47"/>
    <pageSetUpPr fitToPage="1"/>
  </sheetPr>
  <dimension ref="A1:P466"/>
  <sheetViews>
    <sheetView zoomScale="90" zoomScaleNormal="90" zoomScaleSheetLayoutView="90" workbookViewId="0">
      <selection activeCell="J22" sqref="J22"/>
    </sheetView>
  </sheetViews>
  <sheetFormatPr defaultRowHeight="15"/>
  <cols>
    <col min="1" max="1" width="7.28515625" style="7" customWidth="1"/>
    <col min="2" max="2" width="8.28515625" style="7" customWidth="1"/>
    <col min="3" max="3" width="30.28515625" style="7" customWidth="1"/>
    <col min="4" max="15" width="13.140625" style="7" customWidth="1"/>
    <col min="16" max="16384" width="9.140625" style="7"/>
  </cols>
  <sheetData>
    <row r="1" spans="1:15" ht="18" customHeight="1">
      <c r="A1" s="311" t="s">
        <v>432</v>
      </c>
      <c r="B1" s="311"/>
      <c r="C1" s="311"/>
      <c r="D1" s="311"/>
      <c r="E1" s="311"/>
      <c r="F1" s="311"/>
      <c r="G1" s="311"/>
      <c r="H1" s="311"/>
      <c r="I1" s="311"/>
      <c r="J1" s="311"/>
      <c r="K1" s="311"/>
      <c r="L1" s="311"/>
      <c r="M1" s="311"/>
      <c r="N1" s="311"/>
      <c r="O1" s="311"/>
    </row>
    <row r="2" spans="1:15" ht="21" customHeight="1">
      <c r="A2" s="256" t="s">
        <v>420</v>
      </c>
      <c r="B2" s="256"/>
      <c r="C2" s="256"/>
      <c r="D2" s="256"/>
      <c r="E2" s="256"/>
      <c r="F2" s="256"/>
      <c r="G2" s="256"/>
      <c r="H2" s="256"/>
      <c r="I2" s="256"/>
      <c r="J2" s="256"/>
      <c r="K2" s="256"/>
      <c r="L2" s="256"/>
      <c r="M2" s="256"/>
      <c r="N2" s="256"/>
      <c r="O2" s="256"/>
    </row>
    <row r="3" spans="1:15" s="9" customFormat="1" ht="15.75" customHeight="1">
      <c r="A3" s="38"/>
      <c r="B3" s="38"/>
      <c r="C3" s="39"/>
      <c r="D3" s="11"/>
      <c r="E3" s="11"/>
      <c r="F3" s="11"/>
      <c r="G3" s="11"/>
      <c r="H3" s="11"/>
      <c r="I3" s="11"/>
      <c r="J3" s="11"/>
      <c r="K3" s="11"/>
      <c r="L3" s="11"/>
      <c r="M3" s="11"/>
      <c r="N3" s="11"/>
      <c r="O3" s="14"/>
    </row>
    <row r="4" spans="1:15" s="9" customFormat="1" ht="21.75" customHeight="1">
      <c r="A4" s="315" t="s">
        <v>438</v>
      </c>
      <c r="B4" s="315"/>
      <c r="C4" s="315"/>
      <c r="D4" s="312"/>
      <c r="E4" s="313"/>
      <c r="F4" s="313"/>
      <c r="G4" s="313"/>
      <c r="H4" s="313"/>
      <c r="I4" s="313"/>
      <c r="J4" s="313"/>
      <c r="K4" s="313"/>
      <c r="L4" s="313"/>
      <c r="M4" s="313"/>
      <c r="N4" s="313"/>
      <c r="O4" s="314"/>
    </row>
    <row r="5" spans="1:15" s="9" customFormat="1" ht="21.75" customHeight="1">
      <c r="A5" s="315" t="s">
        <v>386</v>
      </c>
      <c r="B5" s="315"/>
      <c r="C5" s="315"/>
      <c r="D5" s="318"/>
      <c r="E5" s="318"/>
      <c r="F5" s="318"/>
      <c r="G5" s="318"/>
      <c r="H5" s="318"/>
      <c r="I5" s="318"/>
      <c r="J5" s="318"/>
      <c r="K5" s="318"/>
      <c r="L5" s="40"/>
      <c r="M5" s="40"/>
      <c r="N5" s="41"/>
      <c r="O5" s="42"/>
    </row>
    <row r="6" spans="1:15" s="9" customFormat="1" ht="21.75" customHeight="1">
      <c r="A6" s="258" t="s">
        <v>534</v>
      </c>
      <c r="B6" s="259"/>
      <c r="C6" s="260"/>
      <c r="D6" s="321"/>
      <c r="E6" s="322"/>
      <c r="F6" s="322"/>
      <c r="G6" s="322"/>
      <c r="H6" s="322"/>
      <c r="I6" s="322"/>
      <c r="J6" s="322"/>
      <c r="K6" s="322"/>
      <c r="L6" s="322"/>
      <c r="M6" s="322"/>
      <c r="N6" s="322"/>
      <c r="O6" s="323"/>
    </row>
    <row r="7" spans="1:15" s="9" customFormat="1" ht="21.75" customHeight="1">
      <c r="A7" s="315" t="s">
        <v>436</v>
      </c>
      <c r="B7" s="315"/>
      <c r="C7" s="315"/>
      <c r="D7" s="319"/>
      <c r="E7" s="320"/>
      <c r="F7" s="320"/>
      <c r="G7" s="320"/>
      <c r="H7" s="320"/>
      <c r="I7" s="320"/>
      <c r="J7" s="320"/>
      <c r="K7" s="320"/>
      <c r="L7" s="43"/>
      <c r="M7" s="43"/>
      <c r="N7" s="44"/>
      <c r="O7" s="45"/>
    </row>
    <row r="8" spans="1:15" s="9" customFormat="1" ht="27.75" customHeight="1">
      <c r="A8" s="324" t="s">
        <v>384</v>
      </c>
      <c r="B8" s="324"/>
      <c r="C8" s="324"/>
      <c r="D8" s="316"/>
      <c r="E8" s="317"/>
      <c r="F8" s="317"/>
      <c r="G8" s="317"/>
      <c r="H8" s="317"/>
      <c r="I8" s="317"/>
      <c r="J8" s="317"/>
      <c r="K8" s="317"/>
      <c r="L8" s="317"/>
      <c r="M8" s="317"/>
      <c r="N8" s="317"/>
      <c r="O8" s="317"/>
    </row>
    <row r="9" spans="1:15" s="9" customFormat="1" ht="21.75" customHeight="1">
      <c r="A9" s="263" t="s">
        <v>412</v>
      </c>
      <c r="B9" s="263"/>
      <c r="C9" s="263"/>
      <c r="D9" s="316"/>
      <c r="E9" s="317"/>
      <c r="F9" s="317"/>
      <c r="G9" s="317"/>
      <c r="H9" s="317"/>
      <c r="I9" s="317"/>
      <c r="J9" s="317"/>
      <c r="K9" s="317"/>
      <c r="L9" s="317"/>
      <c r="M9" s="317"/>
      <c r="N9" s="317"/>
      <c r="O9" s="317"/>
    </row>
    <row r="10" spans="1:15" s="9" customFormat="1" ht="21.75" customHeight="1">
      <c r="A10" s="263" t="s">
        <v>430</v>
      </c>
      <c r="B10" s="263"/>
      <c r="C10" s="263"/>
      <c r="D10" s="316"/>
      <c r="E10" s="317"/>
      <c r="F10" s="317"/>
      <c r="G10" s="317"/>
      <c r="H10" s="317"/>
      <c r="I10" s="317"/>
      <c r="J10" s="317"/>
      <c r="K10" s="317"/>
      <c r="L10" s="317"/>
      <c r="M10" s="317"/>
      <c r="N10" s="317"/>
      <c r="O10" s="317"/>
    </row>
    <row r="11" spans="1:15" s="9" customFormat="1" ht="21.75" customHeight="1">
      <c r="A11" s="263" t="s">
        <v>437</v>
      </c>
      <c r="B11" s="263"/>
      <c r="C11" s="263"/>
      <c r="D11" s="316"/>
      <c r="E11" s="317"/>
      <c r="F11" s="317"/>
      <c r="G11" s="317"/>
      <c r="H11" s="317"/>
      <c r="I11" s="317"/>
      <c r="J11" s="317"/>
      <c r="K11" s="317"/>
      <c r="L11" s="317"/>
      <c r="M11" s="317"/>
      <c r="N11" s="317"/>
      <c r="O11" s="317"/>
    </row>
    <row r="12" spans="1:15" s="9" customFormat="1" ht="21.75" customHeight="1">
      <c r="A12" s="309" t="s">
        <v>394</v>
      </c>
      <c r="B12" s="309"/>
      <c r="C12" s="309"/>
      <c r="D12" s="317" t="s">
        <v>411</v>
      </c>
      <c r="E12" s="317"/>
      <c r="F12" s="317"/>
      <c r="G12" s="317"/>
      <c r="H12" s="317"/>
      <c r="I12" s="317"/>
      <c r="J12" s="317"/>
      <c r="K12" s="317"/>
      <c r="L12" s="317"/>
      <c r="M12" s="317"/>
      <c r="N12" s="317"/>
      <c r="O12" s="317"/>
    </row>
    <row r="13" spans="1:15" s="9" customFormat="1" ht="28.5" customHeight="1">
      <c r="A13" s="263" t="s">
        <v>388</v>
      </c>
      <c r="B13" s="263"/>
      <c r="C13" s="263"/>
      <c r="D13" s="316"/>
      <c r="E13" s="317"/>
      <c r="F13" s="317"/>
      <c r="G13" s="317"/>
      <c r="H13" s="317"/>
      <c r="I13" s="317"/>
      <c r="J13" s="317"/>
      <c r="K13" s="317"/>
      <c r="L13" s="317"/>
      <c r="M13" s="317"/>
      <c r="N13" s="317"/>
      <c r="O13" s="317"/>
    </row>
    <row r="14" spans="1:15" s="9" customFormat="1" ht="21" customHeight="1">
      <c r="A14" s="12"/>
      <c r="B14" s="12"/>
      <c r="C14" s="12"/>
      <c r="D14" s="12"/>
      <c r="E14" s="12"/>
      <c r="F14" s="12"/>
      <c r="G14" s="12"/>
      <c r="H14" s="12"/>
      <c r="I14" s="12"/>
      <c r="J14" s="12"/>
      <c r="K14" s="12"/>
      <c r="L14" s="12"/>
      <c r="M14" s="12"/>
      <c r="N14" s="12"/>
    </row>
    <row r="15" spans="1:15" s="9" customFormat="1" ht="15" customHeight="1">
      <c r="A15" s="251"/>
      <c r="B15" s="247" t="s">
        <v>407</v>
      </c>
      <c r="C15" s="248"/>
      <c r="D15" s="226" t="s">
        <v>442</v>
      </c>
      <c r="E15" s="226"/>
      <c r="F15" s="226"/>
      <c r="G15" s="226"/>
      <c r="H15" s="226"/>
      <c r="I15" s="226"/>
      <c r="J15" s="226"/>
      <c r="K15" s="226"/>
      <c r="L15" s="226"/>
      <c r="M15" s="226"/>
      <c r="N15" s="226"/>
      <c r="O15" s="226"/>
    </row>
    <row r="16" spans="1:15" s="9" customFormat="1" ht="55.5" customHeight="1">
      <c r="A16" s="251"/>
      <c r="B16" s="249"/>
      <c r="C16" s="250"/>
      <c r="D16" s="226" t="s">
        <v>408</v>
      </c>
      <c r="E16" s="226"/>
      <c r="F16" s="226"/>
      <c r="G16" s="224" t="s">
        <v>536</v>
      </c>
      <c r="H16" s="224" t="s">
        <v>537</v>
      </c>
      <c r="I16" s="225" t="s">
        <v>538</v>
      </c>
      <c r="J16" s="21" t="s">
        <v>523</v>
      </c>
      <c r="K16" s="21" t="s">
        <v>525</v>
      </c>
      <c r="L16" s="226" t="s">
        <v>444</v>
      </c>
      <c r="M16" s="226"/>
      <c r="N16" s="226"/>
      <c r="O16" s="226"/>
    </row>
    <row r="17" spans="1:16" s="9" customFormat="1" ht="42.75" customHeight="1">
      <c r="A17" s="251">
        <v>1</v>
      </c>
      <c r="B17" s="303"/>
      <c r="C17" s="304"/>
      <c r="D17" s="230"/>
      <c r="E17" s="230"/>
      <c r="F17" s="230"/>
      <c r="G17" s="59"/>
      <c r="H17" s="16"/>
      <c r="I17" s="63"/>
      <c r="J17" s="16"/>
      <c r="K17" s="67"/>
      <c r="L17" s="230"/>
      <c r="M17" s="230"/>
      <c r="N17" s="230"/>
      <c r="O17" s="230"/>
    </row>
    <row r="18" spans="1:16" s="9" customFormat="1" ht="42" customHeight="1">
      <c r="A18" s="251"/>
      <c r="B18" s="305"/>
      <c r="C18" s="306"/>
      <c r="D18" s="230"/>
      <c r="E18" s="230"/>
      <c r="F18" s="230"/>
      <c r="G18" s="59"/>
      <c r="H18" s="16"/>
      <c r="I18" s="63"/>
      <c r="J18" s="16"/>
      <c r="K18" s="67"/>
      <c r="L18" s="310"/>
      <c r="M18" s="310"/>
      <c r="N18" s="310"/>
      <c r="O18" s="310"/>
    </row>
    <row r="19" spans="1:16" s="9" customFormat="1" ht="42" customHeight="1">
      <c r="A19" s="251"/>
      <c r="B19" s="307"/>
      <c r="C19" s="308"/>
      <c r="D19" s="230"/>
      <c r="E19" s="230"/>
      <c r="F19" s="230"/>
      <c r="G19" s="59"/>
      <c r="H19" s="16"/>
      <c r="I19" s="63"/>
      <c r="J19" s="16"/>
      <c r="K19" s="67"/>
      <c r="L19" s="310"/>
      <c r="M19" s="310"/>
      <c r="N19" s="310"/>
      <c r="O19" s="310"/>
    </row>
    <row r="20" spans="1:16" s="9" customFormat="1" ht="15" customHeight="1">
      <c r="A20" s="12"/>
      <c r="B20" s="12"/>
      <c r="C20" s="13"/>
      <c r="D20" s="13"/>
      <c r="E20" s="12"/>
      <c r="F20" s="12"/>
      <c r="G20" s="12"/>
      <c r="H20" s="12"/>
      <c r="I20" s="12"/>
      <c r="J20" s="12"/>
      <c r="K20" s="12"/>
      <c r="L20" s="12"/>
      <c r="M20" s="12"/>
      <c r="N20" s="12"/>
    </row>
    <row r="21" spans="1:16" s="9" customFormat="1" ht="15" customHeight="1">
      <c r="A21" s="251"/>
      <c r="B21" s="247" t="s">
        <v>429</v>
      </c>
      <c r="C21" s="248"/>
      <c r="D21" s="226" t="s">
        <v>443</v>
      </c>
      <c r="E21" s="226"/>
      <c r="F21" s="226"/>
      <c r="G21" s="226"/>
      <c r="H21" s="226"/>
      <c r="I21" s="226"/>
      <c r="J21" s="226"/>
      <c r="K21" s="226"/>
      <c r="L21" s="226"/>
      <c r="M21" s="226"/>
      <c r="N21" s="226"/>
      <c r="O21" s="226"/>
    </row>
    <row r="22" spans="1:16" s="9" customFormat="1" ht="51.75" customHeight="1">
      <c r="A22" s="251"/>
      <c r="B22" s="249"/>
      <c r="C22" s="250"/>
      <c r="D22" s="226" t="s">
        <v>408</v>
      </c>
      <c r="E22" s="226"/>
      <c r="F22" s="226"/>
      <c r="G22" s="224" t="s">
        <v>536</v>
      </c>
      <c r="H22" s="224" t="s">
        <v>537</v>
      </c>
      <c r="I22" s="225" t="s">
        <v>538</v>
      </c>
      <c r="J22" s="224" t="s">
        <v>523</v>
      </c>
      <c r="K22" s="224" t="s">
        <v>525</v>
      </c>
      <c r="L22" s="226" t="s">
        <v>444</v>
      </c>
      <c r="M22" s="226"/>
      <c r="N22" s="226"/>
      <c r="O22" s="226"/>
    </row>
    <row r="23" spans="1:16" s="9" customFormat="1" ht="42" customHeight="1">
      <c r="A23" s="251">
        <v>2</v>
      </c>
      <c r="B23" s="303"/>
      <c r="C23" s="304"/>
      <c r="D23" s="230"/>
      <c r="E23" s="230"/>
      <c r="F23" s="230"/>
      <c r="G23" s="59"/>
      <c r="H23" s="16"/>
      <c r="I23" s="63"/>
      <c r="J23" s="16"/>
      <c r="K23" s="67"/>
      <c r="L23" s="310"/>
      <c r="M23" s="310"/>
      <c r="N23" s="310"/>
      <c r="O23" s="310"/>
    </row>
    <row r="24" spans="1:16" s="9" customFormat="1" ht="42" customHeight="1">
      <c r="A24" s="251"/>
      <c r="B24" s="305"/>
      <c r="C24" s="306"/>
      <c r="D24" s="230"/>
      <c r="E24" s="230"/>
      <c r="F24" s="230"/>
      <c r="G24" s="59"/>
      <c r="H24" s="16"/>
      <c r="I24" s="63"/>
      <c r="J24" s="16"/>
      <c r="K24" s="67"/>
      <c r="L24" s="310"/>
      <c r="M24" s="310"/>
      <c r="N24" s="310"/>
      <c r="O24" s="310"/>
    </row>
    <row r="25" spans="1:16" s="9" customFormat="1" ht="42" customHeight="1">
      <c r="A25" s="251"/>
      <c r="B25" s="307"/>
      <c r="C25" s="308"/>
      <c r="D25" s="230"/>
      <c r="E25" s="230"/>
      <c r="F25" s="230"/>
      <c r="G25" s="59"/>
      <c r="H25" s="16"/>
      <c r="I25" s="63"/>
      <c r="J25" s="16"/>
      <c r="K25" s="67"/>
      <c r="L25" s="310"/>
      <c r="M25" s="310"/>
      <c r="N25" s="310"/>
      <c r="O25" s="310"/>
    </row>
    <row r="26" spans="1:16"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25" t="s">
        <v>57</v>
      </c>
      <c r="B28" s="326"/>
      <c r="C28" s="326"/>
      <c r="D28" s="326"/>
      <c r="E28" s="326"/>
      <c r="F28" s="326"/>
      <c r="G28" s="326"/>
      <c r="H28" s="326"/>
      <c r="I28" s="326"/>
      <c r="J28" s="326"/>
      <c r="K28" s="326"/>
      <c r="L28" s="326"/>
      <c r="M28" s="326"/>
      <c r="N28" s="326"/>
      <c r="O28" s="326"/>
      <c r="P28" s="25"/>
    </row>
    <row r="29" spans="1:16" s="9" customFormat="1" ht="39.75" customHeight="1">
      <c r="A29" s="270" t="s">
        <v>434</v>
      </c>
      <c r="B29" s="274" t="s">
        <v>396</v>
      </c>
      <c r="C29" s="301" t="s">
        <v>51</v>
      </c>
      <c r="D29" s="254" t="s">
        <v>536</v>
      </c>
      <c r="E29" s="253"/>
      <c r="F29" s="252" t="s">
        <v>537</v>
      </c>
      <c r="G29" s="253"/>
      <c r="H29" s="254" t="s">
        <v>540</v>
      </c>
      <c r="I29" s="253"/>
      <c r="J29" s="254" t="s">
        <v>524</v>
      </c>
      <c r="K29" s="253"/>
      <c r="L29" s="254" t="s">
        <v>526</v>
      </c>
      <c r="M29" s="253"/>
      <c r="N29" s="254" t="s">
        <v>527</v>
      </c>
      <c r="O29" s="253"/>
      <c r="P29" s="25"/>
    </row>
    <row r="30" spans="1:16" s="2" customFormat="1" ht="39" customHeight="1">
      <c r="A30" s="271"/>
      <c r="B30" s="275"/>
      <c r="C30" s="302"/>
      <c r="D30" s="74" t="s">
        <v>503</v>
      </c>
      <c r="E30" s="75" t="s">
        <v>59</v>
      </c>
      <c r="F30" s="74" t="s">
        <v>503</v>
      </c>
      <c r="G30" s="75" t="s">
        <v>59</v>
      </c>
      <c r="H30" s="74" t="s">
        <v>503</v>
      </c>
      <c r="I30" s="75" t="s">
        <v>59</v>
      </c>
      <c r="J30" s="74" t="s">
        <v>503</v>
      </c>
      <c r="K30" s="75" t="s">
        <v>59</v>
      </c>
      <c r="L30" s="74" t="s">
        <v>503</v>
      </c>
      <c r="M30" s="75" t="s">
        <v>59</v>
      </c>
      <c r="N30" s="74" t="s">
        <v>503</v>
      </c>
      <c r="O30" s="75" t="s">
        <v>59</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47</v>
      </c>
      <c r="O31" s="79" t="s">
        <v>48</v>
      </c>
      <c r="P31" s="1"/>
    </row>
    <row r="32" spans="1:16" s="2" customFormat="1" ht="51">
      <c r="A32" s="81">
        <v>1</v>
      </c>
      <c r="B32" s="82">
        <v>300000</v>
      </c>
      <c r="C32" s="83" t="s">
        <v>116</v>
      </c>
      <c r="D32" s="84">
        <f>SUM(D33,D36)</f>
        <v>0</v>
      </c>
      <c r="E32" s="85">
        <f t="shared" ref="E32:O32" si="0">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c r="A33" s="86">
        <v>2</v>
      </c>
      <c r="B33" s="87">
        <v>310000</v>
      </c>
      <c r="C33" s="88" t="s">
        <v>113</v>
      </c>
      <c r="D33" s="89">
        <f>SUM(D34)</f>
        <v>0</v>
      </c>
      <c r="E33" s="90">
        <f>SUM(E34)</f>
        <v>0</v>
      </c>
      <c r="F33" s="89">
        <f t="shared" ref="F33:O34" si="1">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c r="A34" s="86">
        <v>3</v>
      </c>
      <c r="B34" s="87">
        <v>311000</v>
      </c>
      <c r="C34" s="88" t="s">
        <v>114</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112</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115</v>
      </c>
      <c r="D36" s="99">
        <f>SUM(D37)</f>
        <v>0</v>
      </c>
      <c r="E36" s="90">
        <f t="shared" ref="E36:O37" si="2">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117</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111</v>
      </c>
      <c r="D38" s="220"/>
      <c r="E38" s="181"/>
      <c r="F38" s="182"/>
      <c r="G38" s="181"/>
      <c r="H38" s="180"/>
      <c r="I38" s="179"/>
      <c r="J38" s="182"/>
      <c r="K38" s="181"/>
      <c r="L38" s="182"/>
      <c r="M38" s="181"/>
      <c r="N38" s="143">
        <f>SUM(H38,J38,L38)</f>
        <v>0</v>
      </c>
      <c r="O38" s="128">
        <f>SUM(I38,K38,M38)</f>
        <v>0</v>
      </c>
      <c r="P38" s="1"/>
    </row>
    <row r="39" spans="1:16" s="2" customFormat="1" ht="25.5">
      <c r="A39" s="100">
        <f>A38+1</f>
        <v>8</v>
      </c>
      <c r="B39" s="101">
        <v>700000</v>
      </c>
      <c r="C39" s="102" t="s">
        <v>118</v>
      </c>
      <c r="D39" s="103">
        <f>D40+D63+D75+D100+D105+D109</f>
        <v>0</v>
      </c>
      <c r="E39" s="104">
        <f t="shared" ref="E39:O39" si="3">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t="shared" ref="A40:A103" si="4">A39+1</f>
        <v>9</v>
      </c>
      <c r="B40" s="107">
        <v>710000</v>
      </c>
      <c r="C40" s="108" t="s">
        <v>119</v>
      </c>
      <c r="D40" s="99">
        <f>D41+D45+D47+D54+D60</f>
        <v>0</v>
      </c>
      <c r="E40" s="90">
        <f t="shared" ref="E40:O40" si="5">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25.5">
      <c r="A41" s="106">
        <f t="shared" si="4"/>
        <v>10</v>
      </c>
      <c r="B41" s="107">
        <v>711000</v>
      </c>
      <c r="C41" s="108" t="s">
        <v>120</v>
      </c>
      <c r="D41" s="99">
        <f>SUM(D42:D44)</f>
        <v>0</v>
      </c>
      <c r="E41" s="90">
        <f t="shared" ref="E41:M41" si="6">SUM(E42:E44)</f>
        <v>0</v>
      </c>
      <c r="F41" s="99">
        <f t="shared" si="6"/>
        <v>0</v>
      </c>
      <c r="G41" s="90">
        <f t="shared" si="6"/>
        <v>0</v>
      </c>
      <c r="H41" s="89">
        <f t="shared" si="6"/>
        <v>0</v>
      </c>
      <c r="I41" s="90">
        <f t="shared" si="6"/>
        <v>0</v>
      </c>
      <c r="J41" s="99">
        <f t="shared" si="6"/>
        <v>0</v>
      </c>
      <c r="K41" s="90">
        <f t="shared" si="6"/>
        <v>0</v>
      </c>
      <c r="L41" s="99">
        <f t="shared" si="6"/>
        <v>0</v>
      </c>
      <c r="M41" s="90">
        <f t="shared" si="6"/>
        <v>0</v>
      </c>
      <c r="N41" s="99">
        <f t="shared" ref="N41:O71" si="7">SUM(H41,J41,L41)</f>
        <v>0</v>
      </c>
      <c r="O41" s="90">
        <f t="shared" si="7"/>
        <v>0</v>
      </c>
      <c r="P41" s="1"/>
    </row>
    <row r="42" spans="1:16" s="2" customFormat="1" ht="25.5">
      <c r="A42" s="109">
        <f t="shared" si="4"/>
        <v>11</v>
      </c>
      <c r="B42" s="110">
        <v>711100</v>
      </c>
      <c r="C42" s="111" t="s">
        <v>277</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278</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8</v>
      </c>
      <c r="D44" s="182"/>
      <c r="E44" s="181"/>
      <c r="F44" s="182"/>
      <c r="G44" s="181"/>
      <c r="H44" s="180"/>
      <c r="I44" s="179"/>
      <c r="J44" s="182"/>
      <c r="K44" s="221"/>
      <c r="L44" s="182"/>
      <c r="M44" s="181"/>
      <c r="N44" s="143">
        <f t="shared" si="7"/>
        <v>0</v>
      </c>
      <c r="O44" s="128">
        <f t="shared" si="7"/>
        <v>0</v>
      </c>
      <c r="P44" s="25"/>
    </row>
    <row r="45" spans="1:16" s="9" customFormat="1" ht="12.75">
      <c r="A45" s="106">
        <f t="shared" si="4"/>
        <v>14</v>
      </c>
      <c r="B45" s="107">
        <v>712000</v>
      </c>
      <c r="C45" s="108" t="s">
        <v>121</v>
      </c>
      <c r="D45" s="99">
        <f t="shared" ref="D45:M45" si="8">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6" s="9" customFormat="1" ht="12.75">
      <c r="A46" s="109">
        <f t="shared" si="4"/>
        <v>15</v>
      </c>
      <c r="B46" s="110">
        <v>712100</v>
      </c>
      <c r="C46" s="111" t="s">
        <v>461</v>
      </c>
      <c r="D46" s="182"/>
      <c r="E46" s="181"/>
      <c r="F46" s="182"/>
      <c r="G46" s="181"/>
      <c r="H46" s="180"/>
      <c r="I46" s="179"/>
      <c r="J46" s="182"/>
      <c r="K46" s="181"/>
      <c r="L46" s="182"/>
      <c r="M46" s="181"/>
      <c r="N46" s="143">
        <f t="shared" si="7"/>
        <v>0</v>
      </c>
      <c r="O46" s="128">
        <f t="shared" si="7"/>
        <v>0</v>
      </c>
    </row>
    <row r="47" spans="1:16" s="9" customFormat="1" ht="12.75">
      <c r="A47" s="106">
        <f t="shared" si="4"/>
        <v>16</v>
      </c>
      <c r="B47" s="107">
        <v>713000</v>
      </c>
      <c r="C47" s="108" t="s">
        <v>122</v>
      </c>
      <c r="D47" s="99">
        <f t="shared" ref="D47:M47" si="9">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6" s="9" customFormat="1" ht="25.5">
      <c r="A48" s="109">
        <f t="shared" si="4"/>
        <v>17</v>
      </c>
      <c r="B48" s="110">
        <v>713100</v>
      </c>
      <c r="C48" s="111" t="s">
        <v>462</v>
      </c>
      <c r="D48" s="182"/>
      <c r="E48" s="181"/>
      <c r="F48" s="182"/>
      <c r="G48" s="181"/>
      <c r="H48" s="180"/>
      <c r="I48" s="179"/>
      <c r="J48" s="182"/>
      <c r="K48" s="181"/>
      <c r="L48" s="182"/>
      <c r="M48" s="181"/>
      <c r="N48" s="143">
        <f t="shared" si="7"/>
        <v>0</v>
      </c>
      <c r="O48" s="128">
        <f t="shared" si="7"/>
        <v>0</v>
      </c>
    </row>
    <row r="49" spans="1:16" s="9" customFormat="1" ht="25.5">
      <c r="A49" s="109">
        <f t="shared" si="4"/>
        <v>18</v>
      </c>
      <c r="B49" s="110">
        <v>713200</v>
      </c>
      <c r="C49" s="111" t="s">
        <v>463</v>
      </c>
      <c r="D49" s="182"/>
      <c r="E49" s="181"/>
      <c r="F49" s="182"/>
      <c r="G49" s="181"/>
      <c r="H49" s="180"/>
      <c r="I49" s="179"/>
      <c r="J49" s="182"/>
      <c r="K49" s="181"/>
      <c r="L49" s="182"/>
      <c r="M49" s="181"/>
      <c r="N49" s="143">
        <f t="shared" si="7"/>
        <v>0</v>
      </c>
      <c r="O49" s="128">
        <f t="shared" si="7"/>
        <v>0</v>
      </c>
    </row>
    <row r="50" spans="1:16" s="9" customFormat="1" ht="25.5">
      <c r="A50" s="109">
        <f t="shared" si="4"/>
        <v>19</v>
      </c>
      <c r="B50" s="110">
        <v>713300</v>
      </c>
      <c r="C50" s="111" t="s">
        <v>464</v>
      </c>
      <c r="D50" s="182"/>
      <c r="E50" s="181"/>
      <c r="F50" s="182"/>
      <c r="G50" s="181"/>
      <c r="H50" s="180"/>
      <c r="I50" s="179"/>
      <c r="J50" s="182"/>
      <c r="K50" s="181"/>
      <c r="L50" s="182"/>
      <c r="M50" s="181"/>
      <c r="N50" s="143">
        <f t="shared" si="7"/>
        <v>0</v>
      </c>
      <c r="O50" s="128">
        <f t="shared" si="7"/>
        <v>0</v>
      </c>
    </row>
    <row r="51" spans="1:16" s="9" customFormat="1" ht="25.5">
      <c r="A51" s="109">
        <f t="shared" si="4"/>
        <v>20</v>
      </c>
      <c r="B51" s="110">
        <v>713400</v>
      </c>
      <c r="C51" s="111" t="s">
        <v>268</v>
      </c>
      <c r="D51" s="182"/>
      <c r="E51" s="181"/>
      <c r="F51" s="182"/>
      <c r="G51" s="181"/>
      <c r="H51" s="180"/>
      <c r="I51" s="179"/>
      <c r="J51" s="182"/>
      <c r="K51" s="181"/>
      <c r="L51" s="182"/>
      <c r="M51" s="181"/>
      <c r="N51" s="143">
        <f t="shared" si="7"/>
        <v>0</v>
      </c>
      <c r="O51" s="128">
        <f t="shared" si="7"/>
        <v>0</v>
      </c>
    </row>
    <row r="52" spans="1:16" s="9" customFormat="1" ht="25.5">
      <c r="A52" s="109">
        <f t="shared" si="4"/>
        <v>21</v>
      </c>
      <c r="B52" s="110">
        <v>713500</v>
      </c>
      <c r="C52" s="111" t="s">
        <v>269</v>
      </c>
      <c r="D52" s="182"/>
      <c r="E52" s="181"/>
      <c r="F52" s="182"/>
      <c r="G52" s="181"/>
      <c r="H52" s="180"/>
      <c r="I52" s="179"/>
      <c r="J52" s="182"/>
      <c r="K52" s="181"/>
      <c r="L52" s="182"/>
      <c r="M52" s="181"/>
      <c r="N52" s="143">
        <f t="shared" si="7"/>
        <v>0</v>
      </c>
      <c r="O52" s="128">
        <f t="shared" si="7"/>
        <v>0</v>
      </c>
    </row>
    <row r="53" spans="1:16" s="9" customFormat="1" ht="25.5">
      <c r="A53" s="109">
        <f t="shared" si="4"/>
        <v>22</v>
      </c>
      <c r="B53" s="110">
        <v>713600</v>
      </c>
      <c r="C53" s="111" t="s">
        <v>270</v>
      </c>
      <c r="D53" s="182"/>
      <c r="E53" s="181"/>
      <c r="F53" s="182"/>
      <c r="G53" s="181"/>
      <c r="H53" s="180"/>
      <c r="I53" s="179"/>
      <c r="J53" s="182"/>
      <c r="K53" s="181"/>
      <c r="L53" s="182"/>
      <c r="M53" s="181"/>
      <c r="N53" s="143">
        <f t="shared" si="7"/>
        <v>0</v>
      </c>
      <c r="O53" s="128">
        <f t="shared" si="7"/>
        <v>0</v>
      </c>
    </row>
    <row r="54" spans="1:16" s="9" customFormat="1" ht="25.5">
      <c r="A54" s="106">
        <f t="shared" si="4"/>
        <v>23</v>
      </c>
      <c r="B54" s="107">
        <v>714000</v>
      </c>
      <c r="C54" s="108" t="s">
        <v>123</v>
      </c>
      <c r="D54" s="99">
        <f t="shared" ref="D54:M54" si="10">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6" s="9" customFormat="1" ht="12.75">
      <c r="A55" s="109">
        <f t="shared" si="4"/>
        <v>24</v>
      </c>
      <c r="B55" s="110">
        <v>714100</v>
      </c>
      <c r="C55" s="111" t="s">
        <v>279</v>
      </c>
      <c r="D55" s="182"/>
      <c r="E55" s="181"/>
      <c r="F55" s="182"/>
      <c r="G55" s="181"/>
      <c r="H55" s="180"/>
      <c r="I55" s="179"/>
      <c r="J55" s="182"/>
      <c r="K55" s="181"/>
      <c r="L55" s="182"/>
      <c r="M55" s="181"/>
      <c r="N55" s="143">
        <f t="shared" si="7"/>
        <v>0</v>
      </c>
      <c r="O55" s="128">
        <f t="shared" si="7"/>
        <v>0</v>
      </c>
    </row>
    <row r="56" spans="1:16" s="9" customFormat="1" ht="12.75">
      <c r="A56" s="109">
        <f t="shared" si="4"/>
        <v>25</v>
      </c>
      <c r="B56" s="110">
        <v>714300</v>
      </c>
      <c r="C56" s="111" t="s">
        <v>280</v>
      </c>
      <c r="D56" s="182"/>
      <c r="E56" s="181"/>
      <c r="F56" s="182"/>
      <c r="G56" s="181"/>
      <c r="H56" s="180"/>
      <c r="I56" s="179"/>
      <c r="J56" s="182"/>
      <c r="K56" s="181"/>
      <c r="L56" s="182"/>
      <c r="M56" s="181"/>
      <c r="N56" s="143">
        <f t="shared" si="7"/>
        <v>0</v>
      </c>
      <c r="O56" s="128">
        <f t="shared" si="7"/>
        <v>0</v>
      </c>
    </row>
    <row r="57" spans="1:16" s="9" customFormat="1" ht="12.75">
      <c r="A57" s="109">
        <f t="shared" si="4"/>
        <v>26</v>
      </c>
      <c r="B57" s="110">
        <v>714400</v>
      </c>
      <c r="C57" s="111" t="s">
        <v>9</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16</v>
      </c>
      <c r="D58" s="182"/>
      <c r="E58" s="181"/>
      <c r="F58" s="182"/>
      <c r="G58" s="181"/>
      <c r="H58" s="180"/>
      <c r="I58" s="179"/>
      <c r="J58" s="182"/>
      <c r="K58" s="181"/>
      <c r="L58" s="182"/>
      <c r="M58" s="181"/>
      <c r="N58" s="143">
        <f t="shared" si="7"/>
        <v>0</v>
      </c>
      <c r="O58" s="128">
        <f t="shared" si="7"/>
        <v>0</v>
      </c>
      <c r="P58" s="25"/>
    </row>
    <row r="59" spans="1:16" s="9" customFormat="1" ht="12.75">
      <c r="A59" s="109">
        <f t="shared" si="4"/>
        <v>28</v>
      </c>
      <c r="B59" s="110">
        <v>714600</v>
      </c>
      <c r="C59" s="111" t="s">
        <v>492</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124</v>
      </c>
      <c r="D60" s="99">
        <f t="shared" ref="D60:M60" si="11">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294</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281</v>
      </c>
      <c r="D62" s="182"/>
      <c r="E62" s="181"/>
      <c r="F62" s="182"/>
      <c r="G62" s="181"/>
      <c r="H62" s="180"/>
      <c r="I62" s="179"/>
      <c r="J62" s="182"/>
      <c r="K62" s="181"/>
      <c r="L62" s="182"/>
      <c r="M62" s="181"/>
      <c r="N62" s="143">
        <f t="shared" si="7"/>
        <v>0</v>
      </c>
      <c r="O62" s="128">
        <f t="shared" si="7"/>
        <v>0</v>
      </c>
      <c r="P62" s="25"/>
    </row>
    <row r="63" spans="1:16" s="9" customFormat="1" ht="25.5">
      <c r="A63" s="106">
        <f t="shared" si="4"/>
        <v>32</v>
      </c>
      <c r="B63" s="107">
        <v>730000</v>
      </c>
      <c r="C63" s="108" t="s">
        <v>125</v>
      </c>
      <c r="D63" s="99">
        <f>D64+D67+D72</f>
        <v>0</v>
      </c>
      <c r="E63" s="90">
        <f t="shared" ref="E63:M63" si="12">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126</v>
      </c>
      <c r="D64" s="99">
        <f t="shared" ref="D64:M64" si="13">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493</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10</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127</v>
      </c>
      <c r="D67" s="99">
        <f>SUM(D68:D71)</f>
        <v>0</v>
      </c>
      <c r="E67" s="90">
        <f t="shared" ref="E67:M67" si="14">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11</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12</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13</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14</v>
      </c>
      <c r="D71" s="182"/>
      <c r="E71" s="181"/>
      <c r="F71" s="182"/>
      <c r="G71" s="181"/>
      <c r="H71" s="180"/>
      <c r="I71" s="179"/>
      <c r="J71" s="182"/>
      <c r="K71" s="181"/>
      <c r="L71" s="182"/>
      <c r="M71" s="181"/>
      <c r="N71" s="203">
        <f t="shared" si="7"/>
        <v>0</v>
      </c>
      <c r="O71" s="201">
        <f t="shared" si="7"/>
        <v>0</v>
      </c>
      <c r="P71" s="25"/>
    </row>
    <row r="72" spans="1:16" s="9" customFormat="1" ht="25.5">
      <c r="A72" s="106">
        <f t="shared" si="4"/>
        <v>41</v>
      </c>
      <c r="B72" s="107">
        <v>733000</v>
      </c>
      <c r="C72" s="108" t="s">
        <v>128</v>
      </c>
      <c r="D72" s="99">
        <f t="shared" ref="D72:M72" si="15">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t="shared" ref="N72:O135" si="16">SUM(H72,J72,L72)</f>
        <v>0</v>
      </c>
      <c r="O72" s="90">
        <f t="shared" si="16"/>
        <v>0</v>
      </c>
      <c r="P72" s="25"/>
    </row>
    <row r="73" spans="1:16" s="9" customFormat="1" ht="25.5">
      <c r="A73" s="109">
        <f t="shared" si="4"/>
        <v>42</v>
      </c>
      <c r="B73" s="110">
        <v>733100</v>
      </c>
      <c r="C73" s="111" t="s">
        <v>15</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353</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129</v>
      </c>
      <c r="D75" s="99">
        <f>D76+D83+D88+D95+D98</f>
        <v>0</v>
      </c>
      <c r="E75" s="90">
        <f t="shared" ref="E75:M75" si="17">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130</v>
      </c>
      <c r="D76" s="99">
        <f>SUM(D77:D82)</f>
        <v>0</v>
      </c>
      <c r="E76" s="90">
        <f t="shared" ref="E76:M76" si="18">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354</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17</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18</v>
      </c>
      <c r="D79" s="182"/>
      <c r="E79" s="181"/>
      <c r="F79" s="182"/>
      <c r="G79" s="181"/>
      <c r="H79" s="180"/>
      <c r="I79" s="179"/>
      <c r="J79" s="182"/>
      <c r="K79" s="181"/>
      <c r="L79" s="182"/>
      <c r="M79" s="181"/>
      <c r="N79" s="143">
        <f t="shared" si="16"/>
        <v>0</v>
      </c>
      <c r="O79" s="128">
        <f t="shared" si="16"/>
        <v>0</v>
      </c>
      <c r="P79" s="25"/>
    </row>
    <row r="80" spans="1:16" s="9" customFormat="1" ht="25.5">
      <c r="A80" s="109">
        <f t="shared" si="4"/>
        <v>49</v>
      </c>
      <c r="B80" s="110">
        <v>741400</v>
      </c>
      <c r="C80" s="111" t="s">
        <v>19</v>
      </c>
      <c r="D80" s="182"/>
      <c r="E80" s="181"/>
      <c r="F80" s="182"/>
      <c r="G80" s="181"/>
      <c r="H80" s="180"/>
      <c r="I80" s="179"/>
      <c r="J80" s="182"/>
      <c r="K80" s="181"/>
      <c r="L80" s="182"/>
      <c r="M80" s="181"/>
      <c r="N80" s="143">
        <f t="shared" si="16"/>
        <v>0</v>
      </c>
      <c r="O80" s="128">
        <f t="shared" si="16"/>
        <v>0</v>
      </c>
      <c r="P80" s="25"/>
    </row>
    <row r="81" spans="1:16" s="9" customFormat="1" ht="12.75">
      <c r="A81" s="109">
        <f t="shared" si="4"/>
        <v>50</v>
      </c>
      <c r="B81" s="110">
        <v>741500</v>
      </c>
      <c r="C81" s="111" t="s">
        <v>20</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69</v>
      </c>
      <c r="D82" s="182"/>
      <c r="E82" s="181"/>
      <c r="F82" s="182"/>
      <c r="G82" s="181"/>
      <c r="H82" s="180"/>
      <c r="I82" s="179"/>
      <c r="J82" s="182"/>
      <c r="K82" s="181"/>
      <c r="L82" s="182"/>
      <c r="M82" s="181"/>
      <c r="N82" s="143">
        <f t="shared" si="16"/>
        <v>0</v>
      </c>
      <c r="O82" s="128">
        <f t="shared" si="16"/>
        <v>0</v>
      </c>
      <c r="P82" s="25"/>
    </row>
    <row r="83" spans="1:16" s="9" customFormat="1" ht="25.5">
      <c r="A83" s="106">
        <f t="shared" si="4"/>
        <v>52</v>
      </c>
      <c r="B83" s="107">
        <v>742000</v>
      </c>
      <c r="C83" s="115" t="s">
        <v>131</v>
      </c>
      <c r="D83" s="99">
        <f t="shared" ref="D83:M83" si="19">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358</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377</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378</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203</v>
      </c>
      <c r="D87" s="182"/>
      <c r="E87" s="181"/>
      <c r="F87" s="182"/>
      <c r="G87" s="181"/>
      <c r="H87" s="180"/>
      <c r="I87" s="179"/>
      <c r="J87" s="182"/>
      <c r="K87" s="181"/>
      <c r="L87" s="182"/>
      <c r="M87" s="181"/>
      <c r="N87" s="143">
        <f t="shared" si="16"/>
        <v>0</v>
      </c>
      <c r="O87" s="128">
        <f t="shared" si="16"/>
        <v>0</v>
      </c>
      <c r="P87" s="25"/>
    </row>
    <row r="88" spans="1:16" s="9" customFormat="1" ht="25.5">
      <c r="A88" s="106">
        <f t="shared" si="4"/>
        <v>57</v>
      </c>
      <c r="B88" s="107">
        <v>743000</v>
      </c>
      <c r="C88" s="115" t="s">
        <v>132</v>
      </c>
      <c r="D88" s="99">
        <f t="shared" ref="D88:M88" si="20">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204</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205</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206</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379</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380</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207</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133</v>
      </c>
      <c r="D95" s="99">
        <f t="shared" ref="D95:M95" si="21">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25.5">
      <c r="A96" s="109">
        <f t="shared" si="4"/>
        <v>65</v>
      </c>
      <c r="B96" s="110">
        <v>744100</v>
      </c>
      <c r="C96" s="111" t="s">
        <v>208</v>
      </c>
      <c r="D96" s="182"/>
      <c r="E96" s="181"/>
      <c r="F96" s="182"/>
      <c r="G96" s="181"/>
      <c r="H96" s="180"/>
      <c r="I96" s="179"/>
      <c r="J96" s="182"/>
      <c r="K96" s="181"/>
      <c r="L96" s="182"/>
      <c r="M96" s="181"/>
      <c r="N96" s="143">
        <f t="shared" si="16"/>
        <v>0</v>
      </c>
      <c r="O96" s="128">
        <f t="shared" si="16"/>
        <v>0</v>
      </c>
      <c r="P96" s="25"/>
    </row>
    <row r="97" spans="1:16" s="9" customFormat="1" ht="25.5">
      <c r="A97" s="109">
        <f t="shared" si="4"/>
        <v>66</v>
      </c>
      <c r="B97" s="110">
        <v>744200</v>
      </c>
      <c r="C97" s="111" t="s">
        <v>209</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134</v>
      </c>
      <c r="D98" s="99">
        <f>D99</f>
        <v>0</v>
      </c>
      <c r="E98" s="90">
        <f t="shared" ref="E98:M98" si="22">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12.75">
      <c r="A99" s="109">
        <f t="shared" si="4"/>
        <v>68</v>
      </c>
      <c r="B99" s="110">
        <v>745100</v>
      </c>
      <c r="C99" s="111" t="s">
        <v>210</v>
      </c>
      <c r="D99" s="182"/>
      <c r="E99" s="181"/>
      <c r="F99" s="182"/>
      <c r="G99" s="181"/>
      <c r="H99" s="180"/>
      <c r="I99" s="179"/>
      <c r="J99" s="182"/>
      <c r="K99" s="181"/>
      <c r="L99" s="182"/>
      <c r="M99" s="181"/>
      <c r="N99" s="143">
        <f t="shared" si="16"/>
        <v>0</v>
      </c>
      <c r="O99" s="128">
        <f t="shared" si="16"/>
        <v>0</v>
      </c>
      <c r="P99" s="25"/>
    </row>
    <row r="100" spans="1:16" s="9" customFormat="1" ht="25.5">
      <c r="A100" s="106">
        <f t="shared" si="4"/>
        <v>69</v>
      </c>
      <c r="B100" s="107">
        <v>770000</v>
      </c>
      <c r="C100" s="115" t="s">
        <v>135</v>
      </c>
      <c r="D100" s="99">
        <f t="shared" ref="D100:M100" si="23">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25.5">
      <c r="A101" s="106">
        <f t="shared" si="4"/>
        <v>70</v>
      </c>
      <c r="B101" s="107">
        <v>771000</v>
      </c>
      <c r="C101" s="115" t="s">
        <v>136</v>
      </c>
      <c r="D101" s="99">
        <f>D102</f>
        <v>0</v>
      </c>
      <c r="E101" s="90">
        <f t="shared" ref="E101:M101" si="24">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211</v>
      </c>
      <c r="D102" s="182"/>
      <c r="E102" s="181"/>
      <c r="F102" s="182"/>
      <c r="G102" s="181"/>
      <c r="H102" s="180"/>
      <c r="I102" s="179"/>
      <c r="J102" s="182"/>
      <c r="K102" s="181"/>
      <c r="L102" s="182"/>
      <c r="M102" s="181"/>
      <c r="N102" s="143">
        <f t="shared" si="16"/>
        <v>0</v>
      </c>
      <c r="O102" s="128">
        <f t="shared" si="16"/>
        <v>0</v>
      </c>
      <c r="P102" s="25"/>
    </row>
    <row r="103" spans="1:16" s="9" customFormat="1" ht="38.25">
      <c r="A103" s="106">
        <f t="shared" si="4"/>
        <v>72</v>
      </c>
      <c r="B103" s="107">
        <v>772000</v>
      </c>
      <c r="C103" s="108" t="s">
        <v>137</v>
      </c>
      <c r="D103" s="99">
        <f>D104</f>
        <v>0</v>
      </c>
      <c r="E103" s="90">
        <f t="shared" ref="E103:M103" si="25">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t="shared" ref="A104:A167" si="26">A103+1</f>
        <v>73</v>
      </c>
      <c r="B104" s="110">
        <v>772100</v>
      </c>
      <c r="C104" s="111" t="s">
        <v>212</v>
      </c>
      <c r="D104" s="182"/>
      <c r="E104" s="181"/>
      <c r="F104" s="182"/>
      <c r="G104" s="181"/>
      <c r="H104" s="180"/>
      <c r="I104" s="179"/>
      <c r="J104" s="182"/>
      <c r="K104" s="181"/>
      <c r="L104" s="182"/>
      <c r="M104" s="181"/>
      <c r="N104" s="143">
        <f t="shared" si="16"/>
        <v>0</v>
      </c>
      <c r="O104" s="128">
        <f t="shared" si="16"/>
        <v>0</v>
      </c>
      <c r="P104" s="25"/>
    </row>
    <row r="105" spans="1:16" s="9" customFormat="1" ht="25.5">
      <c r="A105" s="106">
        <f t="shared" si="26"/>
        <v>74</v>
      </c>
      <c r="B105" s="107">
        <v>780000</v>
      </c>
      <c r="C105" s="108" t="s">
        <v>138</v>
      </c>
      <c r="D105" s="99">
        <f t="shared" ref="D105:M105" si="27">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139</v>
      </c>
      <c r="D106" s="99">
        <f t="shared" ref="D106:M106" si="28">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213</v>
      </c>
      <c r="D107" s="182"/>
      <c r="E107" s="181"/>
      <c r="F107" s="182"/>
      <c r="G107" s="181"/>
      <c r="H107" s="180"/>
      <c r="I107" s="179"/>
      <c r="J107" s="182"/>
      <c r="K107" s="181"/>
      <c r="L107" s="182"/>
      <c r="M107" s="181"/>
      <c r="N107" s="143">
        <f>SUM(H107,J107,L107)</f>
        <v>0</v>
      </c>
      <c r="O107" s="210"/>
      <c r="P107" s="25"/>
    </row>
    <row r="108" spans="1:16" s="9" customFormat="1" ht="25.5">
      <c r="A108" s="109">
        <f t="shared" si="26"/>
        <v>77</v>
      </c>
      <c r="B108" s="110">
        <v>781300</v>
      </c>
      <c r="C108" s="111" t="s">
        <v>282</v>
      </c>
      <c r="D108" s="182"/>
      <c r="E108" s="181"/>
      <c r="F108" s="182"/>
      <c r="G108" s="181"/>
      <c r="H108" s="180"/>
      <c r="I108" s="179"/>
      <c r="J108" s="182"/>
      <c r="K108" s="181"/>
      <c r="L108" s="182"/>
      <c r="M108" s="181"/>
      <c r="N108" s="143">
        <f t="shared" si="16"/>
        <v>0</v>
      </c>
      <c r="O108" s="210"/>
      <c r="P108" s="25"/>
    </row>
    <row r="109" spans="1:16" s="9" customFormat="1" ht="24" customHeight="1">
      <c r="A109" s="106">
        <f t="shared" si="26"/>
        <v>78</v>
      </c>
      <c r="B109" s="107">
        <v>790000</v>
      </c>
      <c r="C109" s="108" t="s">
        <v>140</v>
      </c>
      <c r="D109" s="99">
        <f t="shared" ref="D109:M110" si="29">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141</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503</v>
      </c>
      <c r="D111" s="220"/>
      <c r="E111" s="181"/>
      <c r="F111" s="182"/>
      <c r="G111" s="181"/>
      <c r="H111" s="180"/>
      <c r="I111" s="179"/>
      <c r="J111" s="182"/>
      <c r="K111" s="181"/>
      <c r="L111" s="182"/>
      <c r="M111" s="181"/>
      <c r="N111" s="143">
        <f t="shared" si="16"/>
        <v>0</v>
      </c>
      <c r="O111" s="210"/>
      <c r="P111" s="25"/>
    </row>
    <row r="112" spans="1:16" s="9" customFormat="1" ht="38.25">
      <c r="A112" s="117">
        <f t="shared" si="26"/>
        <v>81</v>
      </c>
      <c r="B112" s="118">
        <v>800000</v>
      </c>
      <c r="C112" s="119" t="s">
        <v>142</v>
      </c>
      <c r="D112" s="120">
        <f>D113+D120+D127+D130</f>
        <v>0</v>
      </c>
      <c r="E112" s="121">
        <f t="shared" ref="E112:M112" si="30">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143</v>
      </c>
      <c r="D113" s="99">
        <f>D114+D116+D118</f>
        <v>0</v>
      </c>
      <c r="E113" s="90">
        <f t="shared" ref="E113:M113" si="31">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144</v>
      </c>
      <c r="D114" s="99">
        <f>D115</f>
        <v>0</v>
      </c>
      <c r="E114" s="90">
        <f t="shared" ref="E114:M114" si="32">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214</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145</v>
      </c>
      <c r="D116" s="99">
        <f t="shared" ref="D116:M116" si="33">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215</v>
      </c>
      <c r="D117" s="182"/>
      <c r="E117" s="181"/>
      <c r="F117" s="182"/>
      <c r="G117" s="181"/>
      <c r="H117" s="180"/>
      <c r="I117" s="179"/>
      <c r="J117" s="182"/>
      <c r="K117" s="181"/>
      <c r="L117" s="182"/>
      <c r="M117" s="181"/>
      <c r="N117" s="143">
        <f t="shared" si="16"/>
        <v>0</v>
      </c>
      <c r="O117" s="128">
        <f t="shared" si="16"/>
        <v>0</v>
      </c>
      <c r="P117" s="25"/>
    </row>
    <row r="118" spans="1:16" s="9" customFormat="1" ht="25.5">
      <c r="A118" s="106">
        <f t="shared" si="26"/>
        <v>87</v>
      </c>
      <c r="B118" s="107">
        <v>813000</v>
      </c>
      <c r="C118" s="108" t="s">
        <v>146</v>
      </c>
      <c r="D118" s="99">
        <f t="shared" ref="D118:M118" si="34">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216</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147</v>
      </c>
      <c r="D120" s="99">
        <f t="shared" ref="D120:M120" si="35">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148</v>
      </c>
      <c r="D121" s="99">
        <f t="shared" ref="D121:M121" si="36">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217</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149</v>
      </c>
      <c r="D123" s="122">
        <f t="shared" ref="D123:M123" si="37">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218</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151</v>
      </c>
      <c r="D125" s="99">
        <f t="shared" ref="D125:M125" si="38">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219</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150</v>
      </c>
      <c r="D127" s="99">
        <f t="shared" ref="D127:M128" si="39">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152</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226</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153</v>
      </c>
      <c r="D130" s="99">
        <f t="shared" ref="D130:M130" si="4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154</v>
      </c>
      <c r="D131" s="99">
        <f t="shared" ref="D131:M131" si="4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12.75">
      <c r="A132" s="109">
        <f t="shared" si="26"/>
        <v>101</v>
      </c>
      <c r="B132" s="110">
        <v>841100</v>
      </c>
      <c r="C132" s="111" t="s">
        <v>227</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155</v>
      </c>
      <c r="D133" s="99">
        <f t="shared" ref="D133:M133" si="42">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228</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156</v>
      </c>
      <c r="D135" s="99">
        <f t="shared" ref="D135:M135" si="43">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12.75">
      <c r="A136" s="109">
        <f t="shared" si="26"/>
        <v>105</v>
      </c>
      <c r="B136" s="110">
        <v>843100</v>
      </c>
      <c r="C136" s="111" t="s">
        <v>229</v>
      </c>
      <c r="D136" s="182"/>
      <c r="E136" s="181"/>
      <c r="F136" s="182"/>
      <c r="G136" s="181"/>
      <c r="H136" s="180"/>
      <c r="I136" s="179"/>
      <c r="J136" s="182"/>
      <c r="K136" s="181"/>
      <c r="L136" s="182"/>
      <c r="M136" s="181"/>
      <c r="N136" s="143">
        <f t="shared" ref="N136:O196" si="44">SUM(H136,J136,L136)</f>
        <v>0</v>
      </c>
      <c r="O136" s="128">
        <f t="shared" si="44"/>
        <v>0</v>
      </c>
      <c r="P136" s="25"/>
    </row>
    <row r="137" spans="1:16" s="9" customFormat="1" ht="38.25">
      <c r="A137" s="117">
        <f t="shared" si="26"/>
        <v>106</v>
      </c>
      <c r="B137" s="118">
        <v>900000</v>
      </c>
      <c r="C137" s="119" t="s">
        <v>157</v>
      </c>
      <c r="D137" s="120">
        <f>D138+D157</f>
        <v>0</v>
      </c>
      <c r="E137" s="121">
        <f t="shared" ref="E137:M137" si="45">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158</v>
      </c>
      <c r="D138" s="99">
        <f>D139+D149</f>
        <v>0</v>
      </c>
      <c r="E138" s="90">
        <f t="shared" ref="E138:M138" si="46">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25.5">
      <c r="A139" s="106">
        <f t="shared" si="26"/>
        <v>108</v>
      </c>
      <c r="B139" s="107">
        <v>911000</v>
      </c>
      <c r="C139" s="108" t="s">
        <v>159</v>
      </c>
      <c r="D139" s="99">
        <f t="shared" ref="D139:M139" si="47">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230</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231</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221</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222</v>
      </c>
      <c r="D143" s="182"/>
      <c r="E143" s="181"/>
      <c r="F143" s="182"/>
      <c r="G143" s="181"/>
      <c r="H143" s="180"/>
      <c r="I143" s="179"/>
      <c r="J143" s="182"/>
      <c r="K143" s="181"/>
      <c r="L143" s="182"/>
      <c r="M143" s="181"/>
      <c r="N143" s="143">
        <f t="shared" si="44"/>
        <v>0</v>
      </c>
      <c r="O143" s="128">
        <f t="shared" si="44"/>
        <v>0</v>
      </c>
      <c r="P143" s="25"/>
    </row>
    <row r="144" spans="1:16" s="9" customFormat="1" ht="25.5">
      <c r="A144" s="109">
        <f t="shared" si="26"/>
        <v>113</v>
      </c>
      <c r="B144" s="110">
        <v>911500</v>
      </c>
      <c r="C144" s="111" t="s">
        <v>283</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223</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224</v>
      </c>
      <c r="D146" s="182"/>
      <c r="E146" s="181"/>
      <c r="F146" s="182"/>
      <c r="G146" s="181"/>
      <c r="H146" s="180"/>
      <c r="I146" s="179"/>
      <c r="J146" s="182"/>
      <c r="K146" s="181"/>
      <c r="L146" s="182"/>
      <c r="M146" s="181"/>
      <c r="N146" s="143">
        <f t="shared" si="44"/>
        <v>0</v>
      </c>
      <c r="O146" s="128">
        <f t="shared" si="44"/>
        <v>0</v>
      </c>
      <c r="P146" s="25"/>
    </row>
    <row r="147" spans="1:16" s="9" customFormat="1" ht="12.75">
      <c r="A147" s="109">
        <f t="shared" si="26"/>
        <v>116</v>
      </c>
      <c r="B147" s="110">
        <v>911800</v>
      </c>
      <c r="C147" s="111" t="s">
        <v>225</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487</v>
      </c>
      <c r="D148" s="182"/>
      <c r="E148" s="181"/>
      <c r="F148" s="182"/>
      <c r="G148" s="181"/>
      <c r="H148" s="180"/>
      <c r="I148" s="179"/>
      <c r="J148" s="182"/>
      <c r="K148" s="181"/>
      <c r="L148" s="182"/>
      <c r="M148" s="181"/>
      <c r="N148" s="143">
        <f t="shared" si="44"/>
        <v>0</v>
      </c>
      <c r="O148" s="128">
        <f t="shared" si="44"/>
        <v>0</v>
      </c>
      <c r="P148" s="25"/>
    </row>
    <row r="149" spans="1:16" s="9" customFormat="1" ht="25.5">
      <c r="A149" s="106">
        <f t="shared" si="26"/>
        <v>118</v>
      </c>
      <c r="B149" s="107">
        <v>912000</v>
      </c>
      <c r="C149" s="108" t="s">
        <v>160</v>
      </c>
      <c r="D149" s="99">
        <f t="shared" ref="D149:M149" si="48">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271</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272</v>
      </c>
      <c r="D151" s="182"/>
      <c r="E151" s="181"/>
      <c r="F151" s="182"/>
      <c r="G151" s="181"/>
      <c r="H151" s="180"/>
      <c r="I151" s="179"/>
      <c r="J151" s="182"/>
      <c r="K151" s="181"/>
      <c r="L151" s="182"/>
      <c r="M151" s="181"/>
      <c r="N151" s="143">
        <f t="shared" si="44"/>
        <v>0</v>
      </c>
      <c r="O151" s="128">
        <f t="shared" si="44"/>
        <v>0</v>
      </c>
      <c r="P151" s="25"/>
    </row>
    <row r="152" spans="1:16" s="9" customFormat="1" ht="25.5">
      <c r="A152" s="109">
        <f t="shared" si="26"/>
        <v>121</v>
      </c>
      <c r="B152" s="110">
        <v>912300</v>
      </c>
      <c r="C152" s="111" t="s">
        <v>273</v>
      </c>
      <c r="D152" s="182"/>
      <c r="E152" s="181"/>
      <c r="F152" s="182"/>
      <c r="G152" s="181"/>
      <c r="H152" s="180"/>
      <c r="I152" s="179"/>
      <c r="J152" s="182"/>
      <c r="K152" s="181"/>
      <c r="L152" s="182"/>
      <c r="M152" s="181"/>
      <c r="N152" s="143">
        <f t="shared" si="44"/>
        <v>0</v>
      </c>
      <c r="O152" s="128">
        <f t="shared" si="44"/>
        <v>0</v>
      </c>
      <c r="P152" s="25"/>
    </row>
    <row r="153" spans="1:16" s="9" customFormat="1" ht="25.5">
      <c r="A153" s="109">
        <f t="shared" si="26"/>
        <v>122</v>
      </c>
      <c r="B153" s="110">
        <v>912400</v>
      </c>
      <c r="C153" s="111" t="s">
        <v>274</v>
      </c>
      <c r="D153" s="182"/>
      <c r="E153" s="181"/>
      <c r="F153" s="182"/>
      <c r="G153" s="181"/>
      <c r="H153" s="180"/>
      <c r="I153" s="179"/>
      <c r="J153" s="182"/>
      <c r="K153" s="181"/>
      <c r="L153" s="182"/>
      <c r="M153" s="181"/>
      <c r="N153" s="143">
        <f t="shared" si="44"/>
        <v>0</v>
      </c>
      <c r="O153" s="128">
        <f t="shared" si="44"/>
        <v>0</v>
      </c>
      <c r="P153" s="25"/>
    </row>
    <row r="154" spans="1:16" s="9" customFormat="1" ht="25.5">
      <c r="A154" s="109">
        <f t="shared" si="26"/>
        <v>123</v>
      </c>
      <c r="B154" s="110">
        <v>912500</v>
      </c>
      <c r="C154" s="111" t="s">
        <v>275</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101</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360</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161</v>
      </c>
      <c r="D157" s="99">
        <f t="shared" ref="D157:M157" si="49">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162</v>
      </c>
      <c r="D158" s="99">
        <f t="shared" ref="D158:M158" si="50">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102</v>
      </c>
      <c r="D159" s="182"/>
      <c r="E159" s="181"/>
      <c r="F159" s="182"/>
      <c r="G159" s="181"/>
      <c r="H159" s="180"/>
      <c r="I159" s="179"/>
      <c r="J159" s="182"/>
      <c r="K159" s="181"/>
      <c r="L159" s="182"/>
      <c r="M159" s="181"/>
      <c r="N159" s="143">
        <f t="shared" si="44"/>
        <v>0</v>
      </c>
      <c r="O159" s="128">
        <f t="shared" si="44"/>
        <v>0</v>
      </c>
      <c r="P159" s="25"/>
    </row>
    <row r="160" spans="1:16" s="9" customFormat="1" ht="25.5">
      <c r="A160" s="109">
        <f t="shared" si="26"/>
        <v>129</v>
      </c>
      <c r="B160" s="110">
        <v>921200</v>
      </c>
      <c r="C160" s="111" t="s">
        <v>103</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104</v>
      </c>
      <c r="D161" s="182"/>
      <c r="E161" s="181"/>
      <c r="F161" s="182"/>
      <c r="G161" s="181"/>
      <c r="H161" s="180"/>
      <c r="I161" s="179"/>
      <c r="J161" s="182"/>
      <c r="K161" s="181"/>
      <c r="L161" s="182"/>
      <c r="M161" s="181"/>
      <c r="N161" s="143">
        <f t="shared" si="44"/>
        <v>0</v>
      </c>
      <c r="O161" s="128">
        <f t="shared" si="44"/>
        <v>0</v>
      </c>
      <c r="P161" s="25"/>
    </row>
    <row r="162" spans="1:16" s="9" customFormat="1" ht="25.5">
      <c r="A162" s="109">
        <f t="shared" si="26"/>
        <v>131</v>
      </c>
      <c r="B162" s="110">
        <v>921400</v>
      </c>
      <c r="C162" s="111" t="s">
        <v>284</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105</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285</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276</v>
      </c>
      <c r="D165" s="182"/>
      <c r="E165" s="181"/>
      <c r="F165" s="182"/>
      <c r="G165" s="181"/>
      <c r="H165" s="180"/>
      <c r="I165" s="179"/>
      <c r="J165" s="182"/>
      <c r="K165" s="181"/>
      <c r="L165" s="182"/>
      <c r="M165" s="181"/>
      <c r="N165" s="143">
        <f t="shared" si="44"/>
        <v>0</v>
      </c>
      <c r="O165" s="128">
        <f t="shared" si="44"/>
        <v>0</v>
      </c>
      <c r="P165" s="25"/>
    </row>
    <row r="166" spans="1:16" s="9" customFormat="1" ht="38.25">
      <c r="A166" s="109">
        <f t="shared" si="26"/>
        <v>135</v>
      </c>
      <c r="B166" s="110">
        <v>921800</v>
      </c>
      <c r="C166" s="111" t="s">
        <v>286</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232</v>
      </c>
      <c r="D167" s="182"/>
      <c r="E167" s="181"/>
      <c r="F167" s="182"/>
      <c r="G167" s="181"/>
      <c r="H167" s="180"/>
      <c r="I167" s="179"/>
      <c r="J167" s="182"/>
      <c r="K167" s="181"/>
      <c r="L167" s="182"/>
      <c r="M167" s="181"/>
      <c r="N167" s="143">
        <f t="shared" si="44"/>
        <v>0</v>
      </c>
      <c r="O167" s="128">
        <f t="shared" si="44"/>
        <v>0</v>
      </c>
      <c r="P167" s="25"/>
    </row>
    <row r="168" spans="1:16" s="9" customFormat="1" ht="38.25">
      <c r="A168" s="106">
        <f t="shared" ref="A168:A231" si="51">A167+1</f>
        <v>137</v>
      </c>
      <c r="B168" s="107">
        <v>922000</v>
      </c>
      <c r="C168" s="108" t="s">
        <v>163</v>
      </c>
      <c r="D168" s="99">
        <f>SUM(D169:D176)</f>
        <v>0</v>
      </c>
      <c r="E168" s="90">
        <f t="shared" ref="E168:M168" si="52">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233</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234</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106</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107</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108</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109</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110</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295</v>
      </c>
      <c r="D176" s="182"/>
      <c r="E176" s="181"/>
      <c r="F176" s="182"/>
      <c r="G176" s="181"/>
      <c r="H176" s="180"/>
      <c r="I176" s="179"/>
      <c r="J176" s="182"/>
      <c r="K176" s="181"/>
      <c r="L176" s="182"/>
      <c r="M176" s="181"/>
      <c r="N176" s="204">
        <f t="shared" si="44"/>
        <v>0</v>
      </c>
      <c r="O176" s="202">
        <f t="shared" si="44"/>
        <v>0</v>
      </c>
      <c r="P176" s="25"/>
    </row>
    <row r="177" spans="1:16" s="9" customFormat="1" ht="39.75" thickTop="1" thickBot="1">
      <c r="A177" s="133">
        <f t="shared" si="51"/>
        <v>146</v>
      </c>
      <c r="B177" s="134"/>
      <c r="C177" s="135" t="s">
        <v>164</v>
      </c>
      <c r="D177" s="136">
        <f>D32+D39+D112+D137</f>
        <v>0</v>
      </c>
      <c r="E177" s="137">
        <f t="shared" ref="E177:M177" si="53">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165</v>
      </c>
      <c r="D178" s="103">
        <f t="shared" ref="D178:M178" si="54">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25.5">
      <c r="A179" s="106">
        <f t="shared" si="51"/>
        <v>148</v>
      </c>
      <c r="B179" s="107">
        <v>410000</v>
      </c>
      <c r="C179" s="108" t="s">
        <v>166</v>
      </c>
      <c r="D179" s="89">
        <f>D180+D182+D186+D188+D193+D195</f>
        <v>0</v>
      </c>
      <c r="E179" s="90">
        <f t="shared" ref="E179:O179" si="55">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25.5">
      <c r="A180" s="106">
        <f t="shared" si="51"/>
        <v>149</v>
      </c>
      <c r="B180" s="107">
        <v>411000</v>
      </c>
      <c r="C180" s="108" t="s">
        <v>167</v>
      </c>
      <c r="D180" s="99">
        <f t="shared" ref="D180:M180" si="56">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301</v>
      </c>
      <c r="D181" s="182"/>
      <c r="E181" s="181"/>
      <c r="F181" s="182"/>
      <c r="G181" s="181"/>
      <c r="H181" s="180"/>
      <c r="I181" s="179"/>
      <c r="J181" s="182"/>
      <c r="K181" s="181"/>
      <c r="L181" s="182"/>
      <c r="M181" s="181"/>
      <c r="N181" s="140">
        <f t="shared" si="44"/>
        <v>0</v>
      </c>
      <c r="O181" s="94">
        <f t="shared" si="44"/>
        <v>0</v>
      </c>
      <c r="P181" s="25"/>
    </row>
    <row r="182" spans="1:16" s="9" customFormat="1" ht="25.5">
      <c r="A182" s="106">
        <f t="shared" si="51"/>
        <v>151</v>
      </c>
      <c r="B182" s="107">
        <v>412000</v>
      </c>
      <c r="C182" s="108" t="s">
        <v>168</v>
      </c>
      <c r="D182" s="99">
        <f t="shared" ref="D182:M182" si="57">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302</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303</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304</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169</v>
      </c>
      <c r="D186" s="99">
        <f t="shared" ref="D186:M186" si="58">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514</v>
      </c>
      <c r="D187" s="182"/>
      <c r="E187" s="181"/>
      <c r="F187" s="182"/>
      <c r="G187" s="181"/>
      <c r="H187" s="180"/>
      <c r="I187" s="179"/>
      <c r="J187" s="182"/>
      <c r="K187" s="181"/>
      <c r="L187" s="182"/>
      <c r="M187" s="181"/>
      <c r="N187" s="116">
        <f t="shared" si="44"/>
        <v>0</v>
      </c>
      <c r="O187" s="94">
        <f t="shared" si="44"/>
        <v>0</v>
      </c>
      <c r="P187" s="25"/>
    </row>
    <row r="188" spans="1:16" s="9" customFormat="1" ht="25.5">
      <c r="A188" s="106">
        <f t="shared" si="51"/>
        <v>157</v>
      </c>
      <c r="B188" s="107">
        <v>414000</v>
      </c>
      <c r="C188" s="108" t="s">
        <v>170</v>
      </c>
      <c r="D188" s="99">
        <f t="shared" ref="D188:M188" si="59">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305</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306</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307</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308</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171</v>
      </c>
      <c r="D193" s="99">
        <f t="shared" ref="D193:M193" si="60">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12.75">
      <c r="A194" s="109">
        <f t="shared" si="51"/>
        <v>163</v>
      </c>
      <c r="B194" s="110">
        <v>415100</v>
      </c>
      <c r="C194" s="111" t="s">
        <v>7</v>
      </c>
      <c r="D194" s="182"/>
      <c r="E194" s="181"/>
      <c r="F194" s="182"/>
      <c r="G194" s="181"/>
      <c r="H194" s="180"/>
      <c r="I194" s="179"/>
      <c r="J194" s="182"/>
      <c r="K194" s="181"/>
      <c r="L194" s="182"/>
      <c r="M194" s="181"/>
      <c r="N194" s="116">
        <f t="shared" si="44"/>
        <v>0</v>
      </c>
      <c r="O194" s="94">
        <f t="shared" si="44"/>
        <v>0</v>
      </c>
      <c r="P194" s="25"/>
    </row>
    <row r="195" spans="1:16" s="9" customFormat="1" ht="25.5">
      <c r="A195" s="106">
        <f t="shared" si="51"/>
        <v>164</v>
      </c>
      <c r="B195" s="107">
        <v>416000</v>
      </c>
      <c r="C195" s="108" t="s">
        <v>172</v>
      </c>
      <c r="D195" s="99">
        <f t="shared" ref="D195:M195" si="61">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42</v>
      </c>
      <c r="D196" s="182"/>
      <c r="E196" s="181"/>
      <c r="F196" s="182"/>
      <c r="G196" s="181"/>
      <c r="H196" s="180"/>
      <c r="I196" s="179"/>
      <c r="J196" s="182"/>
      <c r="K196" s="181"/>
      <c r="L196" s="182"/>
      <c r="M196" s="181"/>
      <c r="N196" s="116">
        <f t="shared" si="44"/>
        <v>0</v>
      </c>
      <c r="O196" s="94">
        <f t="shared" si="44"/>
        <v>0</v>
      </c>
      <c r="P196" s="25"/>
    </row>
    <row r="197" spans="1:16" s="9" customFormat="1" ht="25.5">
      <c r="A197" s="106">
        <f t="shared" si="51"/>
        <v>166</v>
      </c>
      <c r="B197" s="107">
        <v>420000</v>
      </c>
      <c r="C197" s="108" t="s">
        <v>173</v>
      </c>
      <c r="D197" s="99">
        <f t="shared" ref="D197:M197" si="62">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t="shared" ref="N197:O258" si="63">SUM(H197,J197,L197)</f>
        <v>0</v>
      </c>
      <c r="O197" s="90">
        <f t="shared" si="63"/>
        <v>0</v>
      </c>
      <c r="P197" s="25"/>
    </row>
    <row r="198" spans="1:16" s="9" customFormat="1" ht="25.5">
      <c r="A198" s="106">
        <f t="shared" si="51"/>
        <v>167</v>
      </c>
      <c r="B198" s="107">
        <v>421000</v>
      </c>
      <c r="C198" s="108" t="s">
        <v>174</v>
      </c>
      <c r="D198" s="99">
        <f t="shared" ref="D198:M198" si="64">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309</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310</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311</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312</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313</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314</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315</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175</v>
      </c>
      <c r="D206" s="99">
        <f t="shared" ref="D206:M206" si="65">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316</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317</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318</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319</v>
      </c>
      <c r="D210" s="182"/>
      <c r="E210" s="181"/>
      <c r="F210" s="182"/>
      <c r="G210" s="181"/>
      <c r="H210" s="180"/>
      <c r="I210" s="179"/>
      <c r="J210" s="182"/>
      <c r="K210" s="181"/>
      <c r="L210" s="182"/>
      <c r="M210" s="181"/>
      <c r="N210" s="116">
        <f t="shared" si="63"/>
        <v>0</v>
      </c>
      <c r="O210" s="94">
        <f t="shared" si="63"/>
        <v>0</v>
      </c>
      <c r="P210" s="25"/>
    </row>
    <row r="211" spans="1:16" s="9" customFormat="1" ht="12.75">
      <c r="A211" s="109">
        <f t="shared" si="51"/>
        <v>180</v>
      </c>
      <c r="B211" s="110">
        <v>422900</v>
      </c>
      <c r="C211" s="111" t="s">
        <v>320</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176</v>
      </c>
      <c r="D212" s="99">
        <f t="shared" ref="D212:M212" si="66">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321</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322</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323</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324</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325</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326</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327</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357</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177</v>
      </c>
      <c r="D221" s="99">
        <f t="shared" ref="D221:M221" si="67">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328</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329</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330</v>
      </c>
      <c r="D224" s="182"/>
      <c r="E224" s="181"/>
      <c r="F224" s="182"/>
      <c r="G224" s="181"/>
      <c r="H224" s="180"/>
      <c r="I224" s="179"/>
      <c r="J224" s="182"/>
      <c r="K224" s="181"/>
      <c r="L224" s="182"/>
      <c r="M224" s="181"/>
      <c r="N224" s="116">
        <f t="shared" si="63"/>
        <v>0</v>
      </c>
      <c r="O224" s="94">
        <f t="shared" si="63"/>
        <v>0</v>
      </c>
      <c r="P224" s="25"/>
    </row>
    <row r="225" spans="1:16" s="9" customFormat="1" ht="12.75">
      <c r="A225" s="109">
        <f t="shared" si="51"/>
        <v>194</v>
      </c>
      <c r="B225" s="110">
        <v>424400</v>
      </c>
      <c r="C225" s="111" t="s">
        <v>331</v>
      </c>
      <c r="D225" s="182"/>
      <c r="E225" s="181"/>
      <c r="F225" s="182"/>
      <c r="G225" s="181"/>
      <c r="H225" s="180"/>
      <c r="I225" s="179"/>
      <c r="J225" s="182"/>
      <c r="K225" s="181"/>
      <c r="L225" s="182"/>
      <c r="M225" s="181"/>
      <c r="N225" s="116">
        <f t="shared" si="63"/>
        <v>0</v>
      </c>
      <c r="O225" s="94">
        <f t="shared" si="63"/>
        <v>0</v>
      </c>
      <c r="P225" s="25"/>
    </row>
    <row r="226" spans="1:16" s="9" customFormat="1" ht="25.5">
      <c r="A226" s="109">
        <f t="shared" si="51"/>
        <v>195</v>
      </c>
      <c r="B226" s="110">
        <v>424500</v>
      </c>
      <c r="C226" s="111" t="s">
        <v>332</v>
      </c>
      <c r="D226" s="182"/>
      <c r="E226" s="181"/>
      <c r="F226" s="182"/>
      <c r="G226" s="181"/>
      <c r="H226" s="180"/>
      <c r="I226" s="179"/>
      <c r="J226" s="182"/>
      <c r="K226" s="181"/>
      <c r="L226" s="182"/>
      <c r="M226" s="181"/>
      <c r="N226" s="116">
        <f t="shared" si="63"/>
        <v>0</v>
      </c>
      <c r="O226" s="94">
        <f t="shared" si="63"/>
        <v>0</v>
      </c>
      <c r="P226" s="25"/>
    </row>
    <row r="227" spans="1:16" s="9" customFormat="1" ht="25.5">
      <c r="A227" s="109">
        <f t="shared" si="51"/>
        <v>196</v>
      </c>
      <c r="B227" s="110">
        <v>424600</v>
      </c>
      <c r="C227" s="111" t="s">
        <v>333</v>
      </c>
      <c r="D227" s="182"/>
      <c r="E227" s="181"/>
      <c r="F227" s="182"/>
      <c r="G227" s="181"/>
      <c r="H227" s="180"/>
      <c r="I227" s="179"/>
      <c r="J227" s="182"/>
      <c r="K227" s="181"/>
      <c r="L227" s="182"/>
      <c r="M227" s="181"/>
      <c r="N227" s="116">
        <f t="shared" si="63"/>
        <v>0</v>
      </c>
      <c r="O227" s="94">
        <f t="shared" si="63"/>
        <v>0</v>
      </c>
      <c r="P227" s="25"/>
    </row>
    <row r="228" spans="1:16" s="9" customFormat="1" ht="12.75">
      <c r="A228" s="109">
        <f t="shared" si="51"/>
        <v>197</v>
      </c>
      <c r="B228" s="110">
        <v>424900</v>
      </c>
      <c r="C228" s="111" t="s">
        <v>334</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178</v>
      </c>
      <c r="D229" s="99">
        <f>D230+D231</f>
        <v>0</v>
      </c>
      <c r="E229" s="90">
        <f t="shared" ref="E229:M229" si="68">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335</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336</v>
      </c>
      <c r="D231" s="182"/>
      <c r="E231" s="181"/>
      <c r="F231" s="182"/>
      <c r="G231" s="181"/>
      <c r="H231" s="180"/>
      <c r="I231" s="179"/>
      <c r="J231" s="182"/>
      <c r="K231" s="181"/>
      <c r="L231" s="182"/>
      <c r="M231" s="181"/>
      <c r="N231" s="143">
        <f t="shared" si="63"/>
        <v>0</v>
      </c>
      <c r="O231" s="128">
        <f t="shared" si="63"/>
        <v>0</v>
      </c>
      <c r="P231" s="25"/>
    </row>
    <row r="232" spans="1:16" s="9" customFormat="1" ht="12.75">
      <c r="A232" s="106">
        <f t="shared" ref="A232:A295" si="69">A231+1</f>
        <v>201</v>
      </c>
      <c r="B232" s="107">
        <v>426000</v>
      </c>
      <c r="C232" s="108" t="s">
        <v>179</v>
      </c>
      <c r="D232" s="99">
        <f t="shared" ref="D232:M232" si="70">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337</v>
      </c>
      <c r="D233" s="182"/>
      <c r="E233" s="181"/>
      <c r="F233" s="182"/>
      <c r="G233" s="181"/>
      <c r="H233" s="180"/>
      <c r="I233" s="179"/>
      <c r="J233" s="182"/>
      <c r="K233" s="181"/>
      <c r="L233" s="182"/>
      <c r="M233" s="181"/>
      <c r="N233" s="116">
        <f t="shared" si="63"/>
        <v>0</v>
      </c>
      <c r="O233" s="94">
        <f t="shared" si="63"/>
        <v>0</v>
      </c>
      <c r="P233" s="25"/>
    </row>
    <row r="234" spans="1:16" s="9" customFormat="1" ht="12.75">
      <c r="A234" s="109">
        <f t="shared" si="69"/>
        <v>203</v>
      </c>
      <c r="B234" s="110">
        <v>426200</v>
      </c>
      <c r="C234" s="111" t="s">
        <v>338</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339</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340</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341</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342</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343</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344</v>
      </c>
      <c r="D240" s="182"/>
      <c r="E240" s="181"/>
      <c r="F240" s="182"/>
      <c r="G240" s="181"/>
      <c r="H240" s="180"/>
      <c r="I240" s="179"/>
      <c r="J240" s="182"/>
      <c r="K240" s="181"/>
      <c r="L240" s="182"/>
      <c r="M240" s="181"/>
      <c r="N240" s="116">
        <f t="shared" si="63"/>
        <v>0</v>
      </c>
      <c r="O240" s="94">
        <f t="shared" si="63"/>
        <v>0</v>
      </c>
      <c r="P240" s="25"/>
    </row>
    <row r="241" spans="1:16" s="9" customFormat="1" ht="12.75">
      <c r="A241" s="109">
        <f t="shared" si="69"/>
        <v>210</v>
      </c>
      <c r="B241" s="110">
        <v>426900</v>
      </c>
      <c r="C241" s="111" t="s">
        <v>345</v>
      </c>
      <c r="D241" s="182"/>
      <c r="E241" s="181"/>
      <c r="F241" s="182"/>
      <c r="G241" s="181"/>
      <c r="H241" s="180"/>
      <c r="I241" s="179"/>
      <c r="J241" s="182"/>
      <c r="K241" s="181"/>
      <c r="L241" s="182"/>
      <c r="M241" s="181"/>
      <c r="N241" s="116">
        <f t="shared" si="63"/>
        <v>0</v>
      </c>
      <c r="O241" s="94">
        <f t="shared" si="63"/>
        <v>0</v>
      </c>
      <c r="P241" s="25"/>
    </row>
    <row r="242" spans="1:16" s="9" customFormat="1" ht="38.25">
      <c r="A242" s="106">
        <f t="shared" si="69"/>
        <v>211</v>
      </c>
      <c r="B242" s="107">
        <v>430000</v>
      </c>
      <c r="C242" s="108" t="s">
        <v>180</v>
      </c>
      <c r="D242" s="99">
        <f>D243+D247+D249+D251+D255</f>
        <v>0</v>
      </c>
      <c r="E242" s="90">
        <f t="shared" ref="E242:M242" si="71">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25.5">
      <c r="A243" s="106">
        <f t="shared" si="69"/>
        <v>212</v>
      </c>
      <c r="B243" s="107">
        <v>431000</v>
      </c>
      <c r="C243" s="108" t="s">
        <v>181</v>
      </c>
      <c r="D243" s="99">
        <f t="shared" ref="D243:M243" si="72">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287</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346</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347</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182</v>
      </c>
      <c r="D247" s="99">
        <f t="shared" ref="D247:M247" si="73">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12.75">
      <c r="A248" s="109">
        <f t="shared" si="69"/>
        <v>217</v>
      </c>
      <c r="B248" s="110">
        <v>432100</v>
      </c>
      <c r="C248" s="111" t="s">
        <v>288</v>
      </c>
      <c r="D248" s="182"/>
      <c r="E248" s="181"/>
      <c r="F248" s="182"/>
      <c r="G248" s="181"/>
      <c r="H248" s="180"/>
      <c r="I248" s="179"/>
      <c r="J248" s="182"/>
      <c r="K248" s="181"/>
      <c r="L248" s="182"/>
      <c r="M248" s="181"/>
      <c r="N248" s="116">
        <f t="shared" si="63"/>
        <v>0</v>
      </c>
      <c r="O248" s="94">
        <f t="shared" si="63"/>
        <v>0</v>
      </c>
      <c r="P248" s="25"/>
    </row>
    <row r="249" spans="1:16" s="9" customFormat="1" ht="12.75">
      <c r="A249" s="106">
        <f t="shared" si="69"/>
        <v>218</v>
      </c>
      <c r="B249" s="107">
        <v>433000</v>
      </c>
      <c r="C249" s="108" t="s">
        <v>183</v>
      </c>
      <c r="D249" s="99">
        <f t="shared" ref="D249:M249" si="74">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43</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184</v>
      </c>
      <c r="D251" s="99">
        <f t="shared" ref="D251:M251" si="75">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348</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349</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350</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185</v>
      </c>
      <c r="D255" s="99">
        <f t="shared" ref="D255:M255" si="76">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515</v>
      </c>
      <c r="D256" s="182"/>
      <c r="E256" s="181"/>
      <c r="F256" s="182"/>
      <c r="G256" s="181"/>
      <c r="H256" s="180"/>
      <c r="I256" s="179"/>
      <c r="J256" s="182"/>
      <c r="K256" s="181"/>
      <c r="L256" s="182"/>
      <c r="M256" s="181"/>
      <c r="N256" s="116">
        <f t="shared" si="63"/>
        <v>0</v>
      </c>
      <c r="O256" s="94">
        <f t="shared" si="63"/>
        <v>0</v>
      </c>
      <c r="P256" s="25"/>
    </row>
    <row r="257" spans="1:16" s="9" customFormat="1" ht="38.25">
      <c r="A257" s="106">
        <f t="shared" si="69"/>
        <v>226</v>
      </c>
      <c r="B257" s="107">
        <v>440000</v>
      </c>
      <c r="C257" s="108" t="s">
        <v>186</v>
      </c>
      <c r="D257" s="99">
        <f t="shared" ref="D257:M257" si="7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187</v>
      </c>
      <c r="D258" s="99">
        <f>SUM(D259:D267)</f>
        <v>0</v>
      </c>
      <c r="E258" s="90">
        <f t="shared" ref="E258:M258" si="7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351</v>
      </c>
      <c r="D259" s="182"/>
      <c r="E259" s="181"/>
      <c r="F259" s="182"/>
      <c r="G259" s="181"/>
      <c r="H259" s="180"/>
      <c r="I259" s="179"/>
      <c r="J259" s="182"/>
      <c r="K259" s="181"/>
      <c r="L259" s="182"/>
      <c r="M259" s="181"/>
      <c r="N259" s="116">
        <f t="shared" ref="N259:O322" si="79">SUM(H259,J259,L259)</f>
        <v>0</v>
      </c>
      <c r="O259" s="94">
        <f t="shared" si="79"/>
        <v>0</v>
      </c>
      <c r="P259" s="25"/>
    </row>
    <row r="260" spans="1:16" s="9" customFormat="1" ht="25.5">
      <c r="A260" s="109">
        <f t="shared" si="69"/>
        <v>229</v>
      </c>
      <c r="B260" s="110">
        <v>441200</v>
      </c>
      <c r="C260" s="111" t="s">
        <v>352</v>
      </c>
      <c r="D260" s="182"/>
      <c r="E260" s="181"/>
      <c r="F260" s="182"/>
      <c r="G260" s="181"/>
      <c r="H260" s="180"/>
      <c r="I260" s="179"/>
      <c r="J260" s="182"/>
      <c r="K260" s="181"/>
      <c r="L260" s="182"/>
      <c r="M260" s="181"/>
      <c r="N260" s="116">
        <f t="shared" si="79"/>
        <v>0</v>
      </c>
      <c r="O260" s="94">
        <f t="shared" si="79"/>
        <v>0</v>
      </c>
      <c r="P260" s="25"/>
    </row>
    <row r="261" spans="1:16" s="9" customFormat="1" ht="25.5">
      <c r="A261" s="109">
        <f t="shared" si="69"/>
        <v>230</v>
      </c>
      <c r="B261" s="110">
        <v>441300</v>
      </c>
      <c r="C261" s="111" t="s">
        <v>63</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64</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65</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66</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67</v>
      </c>
      <c r="D265" s="182"/>
      <c r="E265" s="181"/>
      <c r="F265" s="182"/>
      <c r="G265" s="181"/>
      <c r="H265" s="180"/>
      <c r="I265" s="179"/>
      <c r="J265" s="182"/>
      <c r="K265" s="181"/>
      <c r="L265" s="182"/>
      <c r="M265" s="181"/>
      <c r="N265" s="116">
        <f t="shared" si="79"/>
        <v>0</v>
      </c>
      <c r="O265" s="94">
        <f t="shared" si="79"/>
        <v>0</v>
      </c>
      <c r="P265" s="25"/>
    </row>
    <row r="266" spans="1:16" s="9" customFormat="1" ht="12.75">
      <c r="A266" s="109">
        <f t="shared" si="69"/>
        <v>235</v>
      </c>
      <c r="B266" s="110">
        <v>441800</v>
      </c>
      <c r="C266" s="111" t="s">
        <v>68</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69</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188</v>
      </c>
      <c r="D268" s="99">
        <f t="shared" ref="D268:M268" si="80">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70</v>
      </c>
      <c r="D269" s="182"/>
      <c r="E269" s="181"/>
      <c r="F269" s="182"/>
      <c r="G269" s="181"/>
      <c r="H269" s="180"/>
      <c r="I269" s="179"/>
      <c r="J269" s="182"/>
      <c r="K269" s="181"/>
      <c r="L269" s="182"/>
      <c r="M269" s="181"/>
      <c r="N269" s="116">
        <f t="shared" si="79"/>
        <v>0</v>
      </c>
      <c r="O269" s="94">
        <f t="shared" si="79"/>
        <v>0</v>
      </c>
      <c r="P269" s="25"/>
    </row>
    <row r="270" spans="1:16" s="9" customFormat="1" ht="12.75">
      <c r="A270" s="109">
        <f t="shared" si="69"/>
        <v>239</v>
      </c>
      <c r="B270" s="110">
        <v>442200</v>
      </c>
      <c r="C270" s="111" t="s">
        <v>71</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80</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81</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82</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83</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189</v>
      </c>
      <c r="D275" s="99">
        <f>D276</f>
        <v>0</v>
      </c>
      <c r="E275" s="90">
        <f t="shared" ref="E275:M275" si="81">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12.75">
      <c r="A276" s="109">
        <f t="shared" si="69"/>
        <v>245</v>
      </c>
      <c r="B276" s="110">
        <v>443100</v>
      </c>
      <c r="C276" s="111" t="s">
        <v>516</v>
      </c>
      <c r="D276" s="182"/>
      <c r="E276" s="181"/>
      <c r="F276" s="182"/>
      <c r="G276" s="181"/>
      <c r="H276" s="180"/>
      <c r="I276" s="179"/>
      <c r="J276" s="182"/>
      <c r="K276" s="181"/>
      <c r="L276" s="182"/>
      <c r="M276" s="181"/>
      <c r="N276" s="116">
        <f t="shared" si="79"/>
        <v>0</v>
      </c>
      <c r="O276" s="94">
        <f t="shared" si="79"/>
        <v>0</v>
      </c>
      <c r="P276" s="25"/>
    </row>
    <row r="277" spans="1:16" s="9" customFormat="1" ht="25.5">
      <c r="A277" s="106">
        <f t="shared" si="69"/>
        <v>246</v>
      </c>
      <c r="B277" s="107">
        <v>444000</v>
      </c>
      <c r="C277" s="108" t="s">
        <v>190</v>
      </c>
      <c r="D277" s="99">
        <f t="shared" ref="D277:M277" si="82">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84</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85</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72</v>
      </c>
      <c r="D280" s="182"/>
      <c r="E280" s="181"/>
      <c r="F280" s="182"/>
      <c r="G280" s="181"/>
      <c r="H280" s="180"/>
      <c r="I280" s="179"/>
      <c r="J280" s="182"/>
      <c r="K280" s="181"/>
      <c r="L280" s="182"/>
      <c r="M280" s="181"/>
      <c r="N280" s="116">
        <f t="shared" si="79"/>
        <v>0</v>
      </c>
      <c r="O280" s="94">
        <f t="shared" si="79"/>
        <v>0</v>
      </c>
      <c r="P280" s="25"/>
    </row>
    <row r="281" spans="1:16" s="9" customFormat="1" ht="12.75">
      <c r="A281" s="106">
        <f t="shared" si="69"/>
        <v>250</v>
      </c>
      <c r="B281" s="107">
        <v>450000</v>
      </c>
      <c r="C281" s="108" t="s">
        <v>191</v>
      </c>
      <c r="D281" s="99">
        <f t="shared" ref="D281:M281" si="83">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38.25">
      <c r="A282" s="106">
        <f t="shared" si="69"/>
        <v>251</v>
      </c>
      <c r="B282" s="107">
        <v>451000</v>
      </c>
      <c r="C282" s="108" t="s">
        <v>192</v>
      </c>
      <c r="D282" s="99">
        <f t="shared" ref="D282:M282" si="84">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56</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235</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193</v>
      </c>
      <c r="D285" s="99">
        <f t="shared" ref="D285:M285" si="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25.5">
      <c r="A286" s="109">
        <f t="shared" si="69"/>
        <v>255</v>
      </c>
      <c r="B286" s="110">
        <v>452100</v>
      </c>
      <c r="C286" s="111" t="s">
        <v>86</v>
      </c>
      <c r="D286" s="182"/>
      <c r="E286" s="181"/>
      <c r="F286" s="182"/>
      <c r="G286" s="181"/>
      <c r="H286" s="180"/>
      <c r="I286" s="179"/>
      <c r="J286" s="182"/>
      <c r="K286" s="181"/>
      <c r="L286" s="182"/>
      <c r="M286" s="181"/>
      <c r="N286" s="116">
        <f t="shared" si="79"/>
        <v>0</v>
      </c>
      <c r="O286" s="94">
        <f t="shared" si="79"/>
        <v>0</v>
      </c>
      <c r="P286" s="25"/>
    </row>
    <row r="287" spans="1:16" s="9" customFormat="1" ht="25.5">
      <c r="A287" s="109">
        <f t="shared" si="69"/>
        <v>256</v>
      </c>
      <c r="B287" s="110">
        <v>452200</v>
      </c>
      <c r="C287" s="111" t="s">
        <v>87</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194</v>
      </c>
      <c r="D288" s="99">
        <f t="shared" ref="D288:M288" si="86">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88</v>
      </c>
      <c r="D289" s="182"/>
      <c r="E289" s="181"/>
      <c r="F289" s="182"/>
      <c r="G289" s="181"/>
      <c r="H289" s="180"/>
      <c r="I289" s="179"/>
      <c r="J289" s="182"/>
      <c r="K289" s="181"/>
      <c r="L289" s="182"/>
      <c r="M289" s="181"/>
      <c r="N289" s="116">
        <f t="shared" si="79"/>
        <v>0</v>
      </c>
      <c r="O289" s="94">
        <f t="shared" si="79"/>
        <v>0</v>
      </c>
      <c r="P289" s="25"/>
    </row>
    <row r="290" spans="1:16" s="9" customFormat="1" ht="25.5">
      <c r="A290" s="125">
        <f t="shared" si="69"/>
        <v>259</v>
      </c>
      <c r="B290" s="126">
        <v>453200</v>
      </c>
      <c r="C290" s="127" t="s">
        <v>89</v>
      </c>
      <c r="D290" s="182"/>
      <c r="E290" s="181"/>
      <c r="F290" s="182"/>
      <c r="G290" s="181"/>
      <c r="H290" s="180"/>
      <c r="I290" s="179"/>
      <c r="J290" s="182"/>
      <c r="K290" s="181"/>
      <c r="L290" s="182"/>
      <c r="M290" s="181"/>
      <c r="N290" s="143">
        <f t="shared" si="79"/>
        <v>0</v>
      </c>
      <c r="O290" s="128">
        <f t="shared" si="79"/>
        <v>0</v>
      </c>
      <c r="P290" s="25"/>
    </row>
    <row r="291" spans="1:16" s="9" customFormat="1" ht="25.5">
      <c r="A291" s="106">
        <f t="shared" si="69"/>
        <v>260</v>
      </c>
      <c r="B291" s="107">
        <v>454000</v>
      </c>
      <c r="C291" s="108" t="s">
        <v>195</v>
      </c>
      <c r="D291" s="99">
        <f t="shared" ref="D291:M291" si="87">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90</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91</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196</v>
      </c>
      <c r="D294" s="99">
        <f>D295+D298+D301+D304+D307</f>
        <v>0</v>
      </c>
      <c r="E294" s="90">
        <f t="shared" ref="E294:M294" si="88">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197</v>
      </c>
      <c r="D295" s="99">
        <f t="shared" ref="D295:M295" si="89">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12.75">
      <c r="A296" s="109">
        <f t="shared" ref="A296:A359" si="90">A295+1</f>
        <v>265</v>
      </c>
      <c r="B296" s="110">
        <v>461100</v>
      </c>
      <c r="C296" s="111" t="s">
        <v>92</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93</v>
      </c>
      <c r="D297" s="182"/>
      <c r="E297" s="181"/>
      <c r="F297" s="182"/>
      <c r="G297" s="181"/>
      <c r="H297" s="180"/>
      <c r="I297" s="179"/>
      <c r="J297" s="182"/>
      <c r="K297" s="181"/>
      <c r="L297" s="182"/>
      <c r="M297" s="181"/>
      <c r="N297" s="116">
        <f t="shared" si="79"/>
        <v>0</v>
      </c>
      <c r="O297" s="94">
        <f t="shared" si="79"/>
        <v>0</v>
      </c>
      <c r="P297" s="25"/>
    </row>
    <row r="298" spans="1:16" s="9" customFormat="1" ht="25.5">
      <c r="A298" s="106">
        <f t="shared" si="90"/>
        <v>267</v>
      </c>
      <c r="B298" s="107">
        <v>462000</v>
      </c>
      <c r="C298" s="108" t="s">
        <v>198</v>
      </c>
      <c r="D298" s="99">
        <f t="shared" ref="D298:M298" si="91">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94</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95</v>
      </c>
      <c r="D300" s="182"/>
      <c r="E300" s="181"/>
      <c r="F300" s="182"/>
      <c r="G300" s="181"/>
      <c r="H300" s="180"/>
      <c r="I300" s="179"/>
      <c r="J300" s="182"/>
      <c r="K300" s="181"/>
      <c r="L300" s="182"/>
      <c r="M300" s="181"/>
      <c r="N300" s="116">
        <f t="shared" si="79"/>
        <v>0</v>
      </c>
      <c r="O300" s="94">
        <f t="shared" si="79"/>
        <v>0</v>
      </c>
      <c r="P300" s="25"/>
    </row>
    <row r="301" spans="1:16" s="9" customFormat="1" ht="25.5">
      <c r="A301" s="106">
        <f t="shared" si="90"/>
        <v>270</v>
      </c>
      <c r="B301" s="107">
        <v>463000</v>
      </c>
      <c r="C301" s="108" t="s">
        <v>199</v>
      </c>
      <c r="D301" s="99">
        <f>SUM(D302:D303)</f>
        <v>0</v>
      </c>
      <c r="E301" s="90">
        <f t="shared" ref="E301:M301" si="92">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517</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518</v>
      </c>
      <c r="D303" s="182"/>
      <c r="E303" s="181"/>
      <c r="F303" s="182"/>
      <c r="G303" s="181"/>
      <c r="H303" s="180"/>
      <c r="I303" s="179"/>
      <c r="J303" s="182"/>
      <c r="K303" s="181"/>
      <c r="L303" s="182"/>
      <c r="M303" s="181"/>
      <c r="N303" s="116">
        <f t="shared" si="79"/>
        <v>0</v>
      </c>
      <c r="O303" s="94">
        <f t="shared" si="79"/>
        <v>0</v>
      </c>
      <c r="P303" s="25"/>
    </row>
    <row r="304" spans="1:16" s="9" customFormat="1" ht="38.25">
      <c r="A304" s="106">
        <f t="shared" si="90"/>
        <v>273</v>
      </c>
      <c r="B304" s="107">
        <v>464000</v>
      </c>
      <c r="C304" s="108" t="s">
        <v>200</v>
      </c>
      <c r="D304" s="122">
        <f t="shared" ref="D304:M304" si="93">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25.5">
      <c r="A305" s="109">
        <f t="shared" si="90"/>
        <v>274</v>
      </c>
      <c r="B305" s="110">
        <v>464100</v>
      </c>
      <c r="C305" s="111" t="s">
        <v>289</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290</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201</v>
      </c>
      <c r="D307" s="122">
        <f t="shared" ref="D307:M307" si="94">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96</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97</v>
      </c>
      <c r="D309" s="182"/>
      <c r="E309" s="181"/>
      <c r="F309" s="182"/>
      <c r="G309" s="181"/>
      <c r="H309" s="180"/>
      <c r="I309" s="179"/>
      <c r="J309" s="182"/>
      <c r="K309" s="181"/>
      <c r="L309" s="182"/>
      <c r="M309" s="181"/>
      <c r="N309" s="116">
        <f t="shared" si="79"/>
        <v>0</v>
      </c>
      <c r="O309" s="94">
        <f t="shared" si="79"/>
        <v>0</v>
      </c>
      <c r="P309" s="25"/>
    </row>
    <row r="310" spans="1:16" s="9" customFormat="1" ht="25.5">
      <c r="A310" s="106">
        <f t="shared" si="90"/>
        <v>279</v>
      </c>
      <c r="B310" s="107">
        <v>470000</v>
      </c>
      <c r="C310" s="108" t="s">
        <v>202</v>
      </c>
      <c r="D310" s="99">
        <f t="shared" ref="D310:M310" si="95">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51">
      <c r="A311" s="106">
        <f t="shared" si="90"/>
        <v>280</v>
      </c>
      <c r="B311" s="107">
        <v>471000</v>
      </c>
      <c r="C311" s="108" t="s">
        <v>453</v>
      </c>
      <c r="D311" s="99">
        <f t="shared" ref="D311:M311" si="96">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98</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99</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291</v>
      </c>
      <c r="D314" s="182"/>
      <c r="E314" s="181"/>
      <c r="F314" s="182"/>
      <c r="G314" s="181"/>
      <c r="H314" s="180"/>
      <c r="I314" s="179"/>
      <c r="J314" s="182"/>
      <c r="K314" s="181"/>
      <c r="L314" s="182"/>
      <c r="M314" s="181"/>
      <c r="N314" s="143">
        <f t="shared" si="79"/>
        <v>0</v>
      </c>
      <c r="O314" s="128">
        <f t="shared" si="79"/>
        <v>0</v>
      </c>
      <c r="P314" s="25"/>
    </row>
    <row r="315" spans="1:16" s="9" customFormat="1" ht="25.5">
      <c r="A315" s="106">
        <f t="shared" si="90"/>
        <v>284</v>
      </c>
      <c r="B315" s="107">
        <v>472000</v>
      </c>
      <c r="C315" s="108" t="s">
        <v>454</v>
      </c>
      <c r="D315" s="99">
        <f t="shared" ref="D315:M315" si="97">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220</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30</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31</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370</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371</v>
      </c>
      <c r="D320" s="182"/>
      <c r="E320" s="181"/>
      <c r="F320" s="182"/>
      <c r="G320" s="181"/>
      <c r="H320" s="180"/>
      <c r="I320" s="179"/>
      <c r="J320" s="182"/>
      <c r="K320" s="181"/>
      <c r="L320" s="182"/>
      <c r="M320" s="181"/>
      <c r="N320" s="116">
        <f t="shared" si="79"/>
        <v>0</v>
      </c>
      <c r="O320" s="94">
        <f t="shared" si="79"/>
        <v>0</v>
      </c>
      <c r="P320" s="25"/>
    </row>
    <row r="321" spans="1:16" s="9" customFormat="1" ht="12.75">
      <c r="A321" s="109">
        <f t="shared" si="90"/>
        <v>290</v>
      </c>
      <c r="B321" s="110">
        <v>472600</v>
      </c>
      <c r="C321" s="111" t="s">
        <v>372</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373</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374</v>
      </c>
      <c r="D323" s="182"/>
      <c r="E323" s="181"/>
      <c r="F323" s="182"/>
      <c r="G323" s="181"/>
      <c r="H323" s="180"/>
      <c r="I323" s="179"/>
      <c r="J323" s="182"/>
      <c r="K323" s="181"/>
      <c r="L323" s="182"/>
      <c r="M323" s="181"/>
      <c r="N323" s="116">
        <f t="shared" ref="N323:O386" si="98">SUM(H323,J323,L323)</f>
        <v>0</v>
      </c>
      <c r="O323" s="94">
        <f t="shared" si="98"/>
        <v>0</v>
      </c>
      <c r="P323" s="25"/>
    </row>
    <row r="324" spans="1:16" s="9" customFormat="1" ht="12.75">
      <c r="A324" s="109">
        <f t="shared" si="90"/>
        <v>293</v>
      </c>
      <c r="B324" s="110">
        <v>472900</v>
      </c>
      <c r="C324" s="111" t="s">
        <v>375</v>
      </c>
      <c r="D324" s="182"/>
      <c r="E324" s="181"/>
      <c r="F324" s="182"/>
      <c r="G324" s="181"/>
      <c r="H324" s="180"/>
      <c r="I324" s="179"/>
      <c r="J324" s="182"/>
      <c r="K324" s="181"/>
      <c r="L324" s="182"/>
      <c r="M324" s="181"/>
      <c r="N324" s="116">
        <f t="shared" si="98"/>
        <v>0</v>
      </c>
      <c r="O324" s="94">
        <f t="shared" si="98"/>
        <v>0</v>
      </c>
      <c r="P324" s="25"/>
    </row>
    <row r="325" spans="1:16" s="9" customFormat="1" ht="25.5">
      <c r="A325" s="106">
        <f t="shared" si="90"/>
        <v>294</v>
      </c>
      <c r="B325" s="107">
        <v>480000</v>
      </c>
      <c r="C325" s="108" t="s">
        <v>455</v>
      </c>
      <c r="D325" s="99">
        <f>D326+D329+D333+D335+D338+D340</f>
        <v>0</v>
      </c>
      <c r="E325" s="90">
        <f t="shared" ref="E325:M325" si="99">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25.5">
      <c r="A326" s="106">
        <f t="shared" si="90"/>
        <v>295</v>
      </c>
      <c r="B326" s="107">
        <v>481000</v>
      </c>
      <c r="C326" s="108" t="s">
        <v>456</v>
      </c>
      <c r="D326" s="99">
        <f t="shared" ref="D326:M326" si="100">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6" s="9" customFormat="1" ht="38.25">
      <c r="A327" s="109">
        <f t="shared" si="90"/>
        <v>296</v>
      </c>
      <c r="B327" s="110">
        <v>481100</v>
      </c>
      <c r="C327" s="111" t="s">
        <v>376</v>
      </c>
      <c r="D327" s="182"/>
      <c r="E327" s="181"/>
      <c r="F327" s="182"/>
      <c r="G327" s="181"/>
      <c r="H327" s="180"/>
      <c r="I327" s="179"/>
      <c r="J327" s="182"/>
      <c r="K327" s="181"/>
      <c r="L327" s="182"/>
      <c r="M327" s="181"/>
      <c r="N327" s="116">
        <f t="shared" si="98"/>
        <v>0</v>
      </c>
      <c r="O327" s="94">
        <f t="shared" si="98"/>
        <v>0</v>
      </c>
    </row>
    <row r="328" spans="1:16" s="9" customFormat="1" ht="25.5">
      <c r="A328" s="109">
        <f t="shared" si="90"/>
        <v>297</v>
      </c>
      <c r="B328" s="110">
        <v>481900</v>
      </c>
      <c r="C328" s="111" t="s">
        <v>32</v>
      </c>
      <c r="D328" s="182"/>
      <c r="E328" s="181"/>
      <c r="F328" s="182"/>
      <c r="G328" s="181"/>
      <c r="H328" s="180"/>
      <c r="I328" s="179"/>
      <c r="J328" s="182"/>
      <c r="K328" s="181"/>
      <c r="L328" s="182"/>
      <c r="M328" s="181"/>
      <c r="N328" s="116">
        <f t="shared" si="98"/>
        <v>0</v>
      </c>
      <c r="O328" s="94">
        <f t="shared" si="98"/>
        <v>0</v>
      </c>
    </row>
    <row r="329" spans="1:16" s="9" customFormat="1" ht="25.5">
      <c r="A329" s="106">
        <f t="shared" si="90"/>
        <v>298</v>
      </c>
      <c r="B329" s="107">
        <v>482000</v>
      </c>
      <c r="C329" s="108" t="s">
        <v>457</v>
      </c>
      <c r="D329" s="99">
        <f>SUM(D330:D332)</f>
        <v>0</v>
      </c>
      <c r="E329" s="90">
        <f t="shared" ref="E329:M329" si="101">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6" s="9" customFormat="1" ht="12.75">
      <c r="A330" s="109">
        <f t="shared" si="90"/>
        <v>299</v>
      </c>
      <c r="B330" s="110">
        <v>482100</v>
      </c>
      <c r="C330" s="111" t="s">
        <v>33</v>
      </c>
      <c r="D330" s="182"/>
      <c r="E330" s="181"/>
      <c r="F330" s="182"/>
      <c r="G330" s="181"/>
      <c r="H330" s="180"/>
      <c r="I330" s="179"/>
      <c r="J330" s="182"/>
      <c r="K330" s="181"/>
      <c r="L330" s="182"/>
      <c r="M330" s="181"/>
      <c r="N330" s="116">
        <f t="shared" si="98"/>
        <v>0</v>
      </c>
      <c r="O330" s="94">
        <f t="shared" si="98"/>
        <v>0</v>
      </c>
    </row>
    <row r="331" spans="1:16" s="9" customFormat="1" ht="12.75">
      <c r="A331" s="109">
        <f t="shared" si="90"/>
        <v>300</v>
      </c>
      <c r="B331" s="110">
        <v>482200</v>
      </c>
      <c r="C331" s="111" t="s">
        <v>34</v>
      </c>
      <c r="D331" s="182"/>
      <c r="E331" s="181"/>
      <c r="F331" s="182"/>
      <c r="G331" s="181"/>
      <c r="H331" s="180"/>
      <c r="I331" s="179"/>
      <c r="J331" s="182"/>
      <c r="K331" s="181"/>
      <c r="L331" s="182"/>
      <c r="M331" s="181"/>
      <c r="N331" s="116">
        <f t="shared" si="98"/>
        <v>0</v>
      </c>
      <c r="O331" s="94">
        <f t="shared" si="98"/>
        <v>0</v>
      </c>
    </row>
    <row r="332" spans="1:16" s="9" customFormat="1">
      <c r="A332" s="109">
        <f t="shared" si="90"/>
        <v>301</v>
      </c>
      <c r="B332" s="110">
        <v>482300</v>
      </c>
      <c r="C332" s="111" t="s">
        <v>35</v>
      </c>
      <c r="D332" s="182"/>
      <c r="E332" s="181"/>
      <c r="F332" s="182"/>
      <c r="G332" s="181"/>
      <c r="H332" s="180"/>
      <c r="I332" s="179"/>
      <c r="J332" s="182"/>
      <c r="K332" s="181"/>
      <c r="L332" s="182"/>
      <c r="M332" s="181"/>
      <c r="N332" s="116">
        <f t="shared" si="98"/>
        <v>0</v>
      </c>
      <c r="O332" s="94">
        <f t="shared" si="98"/>
        <v>0</v>
      </c>
      <c r="P332" s="1"/>
    </row>
    <row r="333" spans="1:16" s="9" customFormat="1" ht="25.5">
      <c r="A333" s="106">
        <f t="shared" si="90"/>
        <v>302</v>
      </c>
      <c r="B333" s="107">
        <v>483000</v>
      </c>
      <c r="C333" s="108" t="s">
        <v>458</v>
      </c>
      <c r="D333" s="99">
        <f t="shared" ref="D333:M333" si="102">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44</v>
      </c>
      <c r="D334" s="182"/>
      <c r="E334" s="181"/>
      <c r="F334" s="182"/>
      <c r="G334" s="181"/>
      <c r="H334" s="180"/>
      <c r="I334" s="179"/>
      <c r="J334" s="182"/>
      <c r="K334" s="181"/>
      <c r="L334" s="182"/>
      <c r="M334" s="181"/>
      <c r="N334" s="116">
        <f t="shared" si="98"/>
        <v>0</v>
      </c>
      <c r="O334" s="94">
        <f t="shared" si="98"/>
        <v>0</v>
      </c>
      <c r="P334" s="1"/>
    </row>
    <row r="335" spans="1:16" s="9" customFormat="1" ht="63.75">
      <c r="A335" s="106">
        <f t="shared" si="90"/>
        <v>304</v>
      </c>
      <c r="B335" s="107">
        <v>484000</v>
      </c>
      <c r="C335" s="108" t="s">
        <v>459</v>
      </c>
      <c r="D335" s="99">
        <f t="shared" ref="D335:M335" si="103">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36</v>
      </c>
      <c r="D336" s="182"/>
      <c r="E336" s="181"/>
      <c r="F336" s="182"/>
      <c r="G336" s="181"/>
      <c r="H336" s="180"/>
      <c r="I336" s="179"/>
      <c r="J336" s="182"/>
      <c r="K336" s="181"/>
      <c r="L336" s="182"/>
      <c r="M336" s="181"/>
      <c r="N336" s="116">
        <f t="shared" si="98"/>
        <v>0</v>
      </c>
      <c r="O336" s="94">
        <f t="shared" si="98"/>
        <v>0</v>
      </c>
      <c r="P336" s="1"/>
    </row>
    <row r="337" spans="1:16" s="9" customFormat="1">
      <c r="A337" s="109">
        <f t="shared" si="90"/>
        <v>306</v>
      </c>
      <c r="B337" s="110">
        <v>484200</v>
      </c>
      <c r="C337" s="111" t="s">
        <v>37</v>
      </c>
      <c r="D337" s="182"/>
      <c r="E337" s="181"/>
      <c r="F337" s="182"/>
      <c r="G337" s="181"/>
      <c r="H337" s="180"/>
      <c r="I337" s="179"/>
      <c r="J337" s="182"/>
      <c r="K337" s="181"/>
      <c r="L337" s="182"/>
      <c r="M337" s="181"/>
      <c r="N337" s="116">
        <f t="shared" si="98"/>
        <v>0</v>
      </c>
      <c r="O337" s="94">
        <f t="shared" si="98"/>
        <v>0</v>
      </c>
      <c r="P337" s="1"/>
    </row>
    <row r="338" spans="1:16" s="9" customFormat="1" ht="38.25">
      <c r="A338" s="106">
        <f t="shared" si="90"/>
        <v>307</v>
      </c>
      <c r="B338" s="107">
        <v>485000</v>
      </c>
      <c r="C338" s="108" t="s">
        <v>460</v>
      </c>
      <c r="D338" s="99">
        <f t="shared" ref="D338:M340" si="104">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45</v>
      </c>
      <c r="D339" s="182"/>
      <c r="E339" s="181"/>
      <c r="F339" s="182"/>
      <c r="G339" s="181"/>
      <c r="H339" s="180"/>
      <c r="I339" s="179"/>
      <c r="J339" s="182"/>
      <c r="K339" s="181"/>
      <c r="L339" s="182"/>
      <c r="M339" s="181"/>
      <c r="N339" s="116">
        <f t="shared" si="98"/>
        <v>0</v>
      </c>
      <c r="O339" s="94">
        <f t="shared" si="98"/>
        <v>0</v>
      </c>
      <c r="P339" s="26"/>
    </row>
    <row r="340" spans="1:16" s="9" customFormat="1" ht="51">
      <c r="A340" s="106">
        <f t="shared" si="90"/>
        <v>309</v>
      </c>
      <c r="B340" s="107">
        <v>489000</v>
      </c>
      <c r="C340" s="108" t="s">
        <v>236</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38.25">
      <c r="A341" s="109">
        <f t="shared" si="90"/>
        <v>310</v>
      </c>
      <c r="B341" s="110">
        <v>489100</v>
      </c>
      <c r="C341" s="111" t="s">
        <v>519</v>
      </c>
      <c r="D341" s="182"/>
      <c r="E341" s="181"/>
      <c r="F341" s="182"/>
      <c r="G341" s="181"/>
      <c r="H341" s="180"/>
      <c r="I341" s="179"/>
      <c r="J341" s="182"/>
      <c r="K341" s="181"/>
      <c r="L341" s="182"/>
      <c r="M341" s="181"/>
      <c r="N341" s="116">
        <f t="shared" si="98"/>
        <v>0</v>
      </c>
      <c r="O341" s="94">
        <f t="shared" si="98"/>
        <v>0</v>
      </c>
      <c r="P341" s="26"/>
    </row>
    <row r="342" spans="1:16" ht="38.25">
      <c r="A342" s="117">
        <f t="shared" si="90"/>
        <v>311</v>
      </c>
      <c r="B342" s="118">
        <v>500000</v>
      </c>
      <c r="C342" s="119" t="s">
        <v>237</v>
      </c>
      <c r="D342" s="120">
        <f>D343+D365+D374+D377+D385</f>
        <v>0</v>
      </c>
      <c r="E342" s="121">
        <f t="shared" ref="E342:M342" si="105">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6" ht="25.5">
      <c r="A343" s="106">
        <f t="shared" si="90"/>
        <v>312</v>
      </c>
      <c r="B343" s="107">
        <v>510000</v>
      </c>
      <c r="C343" s="108" t="s">
        <v>238</v>
      </c>
      <c r="D343" s="99">
        <f>D344+D349+D359+D361+D363</f>
        <v>0</v>
      </c>
      <c r="E343" s="90">
        <f t="shared" ref="E343:M343" si="106">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6" ht="25.5">
      <c r="A344" s="106">
        <f t="shared" si="90"/>
        <v>313</v>
      </c>
      <c r="B344" s="107">
        <v>511000</v>
      </c>
      <c r="C344" s="108" t="s">
        <v>239</v>
      </c>
      <c r="D344" s="99">
        <f t="shared" ref="D344:M344" si="107">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6">
      <c r="A345" s="109">
        <f t="shared" si="90"/>
        <v>314</v>
      </c>
      <c r="B345" s="110">
        <v>511100</v>
      </c>
      <c r="C345" s="111" t="s">
        <v>38</v>
      </c>
      <c r="D345" s="182"/>
      <c r="E345" s="181"/>
      <c r="F345" s="182"/>
      <c r="G345" s="181"/>
      <c r="H345" s="180"/>
      <c r="I345" s="179"/>
      <c r="J345" s="182"/>
      <c r="K345" s="181"/>
      <c r="L345" s="182"/>
      <c r="M345" s="181"/>
      <c r="N345" s="116">
        <f t="shared" si="98"/>
        <v>0</v>
      </c>
      <c r="O345" s="94">
        <f t="shared" si="98"/>
        <v>0</v>
      </c>
    </row>
    <row r="346" spans="1:16">
      <c r="A346" s="109">
        <f t="shared" si="90"/>
        <v>315</v>
      </c>
      <c r="B346" s="110">
        <v>511200</v>
      </c>
      <c r="C346" s="111" t="s">
        <v>39</v>
      </c>
      <c r="D346" s="182"/>
      <c r="E346" s="181"/>
      <c r="F346" s="182"/>
      <c r="G346" s="181"/>
      <c r="H346" s="180"/>
      <c r="I346" s="179"/>
      <c r="J346" s="182"/>
      <c r="K346" s="181"/>
      <c r="L346" s="182"/>
      <c r="M346" s="181"/>
      <c r="N346" s="116">
        <f t="shared" si="98"/>
        <v>0</v>
      </c>
      <c r="O346" s="94">
        <f t="shared" si="98"/>
        <v>0</v>
      </c>
    </row>
    <row r="347" spans="1:16" ht="25.5">
      <c r="A347" s="109">
        <f t="shared" si="90"/>
        <v>316</v>
      </c>
      <c r="B347" s="110">
        <v>511300</v>
      </c>
      <c r="C347" s="111" t="s">
        <v>40</v>
      </c>
      <c r="D347" s="182"/>
      <c r="E347" s="181"/>
      <c r="F347" s="182"/>
      <c r="G347" s="181"/>
      <c r="H347" s="180"/>
      <c r="I347" s="179"/>
      <c r="J347" s="182"/>
      <c r="K347" s="181"/>
      <c r="L347" s="182"/>
      <c r="M347" s="181"/>
      <c r="N347" s="116">
        <f t="shared" si="98"/>
        <v>0</v>
      </c>
      <c r="O347" s="94">
        <f t="shared" si="98"/>
        <v>0</v>
      </c>
    </row>
    <row r="348" spans="1:16">
      <c r="A348" s="109">
        <f t="shared" si="90"/>
        <v>317</v>
      </c>
      <c r="B348" s="110">
        <v>511400</v>
      </c>
      <c r="C348" s="111" t="s">
        <v>41</v>
      </c>
      <c r="D348" s="182"/>
      <c r="E348" s="181"/>
      <c r="F348" s="182"/>
      <c r="G348" s="181"/>
      <c r="H348" s="180"/>
      <c r="I348" s="179"/>
      <c r="J348" s="182"/>
      <c r="K348" s="181"/>
      <c r="L348" s="182"/>
      <c r="M348" s="181"/>
      <c r="N348" s="116">
        <f t="shared" si="98"/>
        <v>0</v>
      </c>
      <c r="O348" s="94">
        <f t="shared" si="98"/>
        <v>0</v>
      </c>
    </row>
    <row r="349" spans="1:16" ht="25.5">
      <c r="A349" s="106">
        <f t="shared" si="90"/>
        <v>318</v>
      </c>
      <c r="B349" s="107">
        <v>512000</v>
      </c>
      <c r="C349" s="108" t="s">
        <v>240</v>
      </c>
      <c r="D349" s="99">
        <f t="shared" ref="D349:M349" si="108">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6">
      <c r="A350" s="109">
        <f t="shared" si="90"/>
        <v>319</v>
      </c>
      <c r="B350" s="110">
        <v>512100</v>
      </c>
      <c r="C350" s="111" t="s">
        <v>465</v>
      </c>
      <c r="D350" s="182"/>
      <c r="E350" s="181"/>
      <c r="F350" s="182"/>
      <c r="G350" s="181"/>
      <c r="H350" s="180"/>
      <c r="I350" s="179"/>
      <c r="J350" s="182"/>
      <c r="K350" s="181"/>
      <c r="L350" s="182"/>
      <c r="M350" s="181"/>
      <c r="N350" s="116">
        <f t="shared" si="98"/>
        <v>0</v>
      </c>
      <c r="O350" s="94">
        <f t="shared" si="98"/>
        <v>0</v>
      </c>
    </row>
    <row r="351" spans="1:16">
      <c r="A351" s="109">
        <f t="shared" si="90"/>
        <v>320</v>
      </c>
      <c r="B351" s="110">
        <v>512200</v>
      </c>
      <c r="C351" s="111" t="s">
        <v>466</v>
      </c>
      <c r="D351" s="182"/>
      <c r="E351" s="181"/>
      <c r="F351" s="182"/>
      <c r="G351" s="181"/>
      <c r="H351" s="180"/>
      <c r="I351" s="179"/>
      <c r="J351" s="182"/>
      <c r="K351" s="181"/>
      <c r="L351" s="182"/>
      <c r="M351" s="181"/>
      <c r="N351" s="116">
        <f t="shared" si="98"/>
        <v>0</v>
      </c>
      <c r="O351" s="94">
        <f t="shared" si="98"/>
        <v>0</v>
      </c>
    </row>
    <row r="352" spans="1:16">
      <c r="A352" s="109">
        <f t="shared" si="90"/>
        <v>321</v>
      </c>
      <c r="B352" s="110">
        <v>512300</v>
      </c>
      <c r="C352" s="111" t="s">
        <v>467</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468</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469</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292</v>
      </c>
      <c r="D355" s="182"/>
      <c r="E355" s="181"/>
      <c r="F355" s="182"/>
      <c r="G355" s="181"/>
      <c r="H355" s="180"/>
      <c r="I355" s="179"/>
      <c r="J355" s="182"/>
      <c r="K355" s="181"/>
      <c r="L355" s="182"/>
      <c r="M355" s="181"/>
      <c r="N355" s="116">
        <f t="shared" si="98"/>
        <v>0</v>
      </c>
      <c r="O355" s="94">
        <f t="shared" si="98"/>
        <v>0</v>
      </c>
    </row>
    <row r="356" spans="1:15">
      <c r="A356" s="109">
        <f t="shared" si="90"/>
        <v>325</v>
      </c>
      <c r="B356" s="110">
        <v>512700</v>
      </c>
      <c r="C356" s="111" t="s">
        <v>470</v>
      </c>
      <c r="D356" s="182"/>
      <c r="E356" s="181"/>
      <c r="F356" s="182"/>
      <c r="G356" s="181"/>
      <c r="H356" s="180"/>
      <c r="I356" s="179"/>
      <c r="J356" s="182"/>
      <c r="K356" s="181"/>
      <c r="L356" s="182"/>
      <c r="M356" s="181"/>
      <c r="N356" s="116">
        <f t="shared" si="98"/>
        <v>0</v>
      </c>
      <c r="O356" s="94">
        <f t="shared" si="98"/>
        <v>0</v>
      </c>
    </row>
    <row r="357" spans="1:15">
      <c r="A357" s="109">
        <f t="shared" si="90"/>
        <v>326</v>
      </c>
      <c r="B357" s="110">
        <v>512800</v>
      </c>
      <c r="C357" s="111" t="s">
        <v>471</v>
      </c>
      <c r="D357" s="182"/>
      <c r="E357" s="181"/>
      <c r="F357" s="182"/>
      <c r="G357" s="181"/>
      <c r="H357" s="180"/>
      <c r="I357" s="179"/>
      <c r="J357" s="182"/>
      <c r="K357" s="181"/>
      <c r="L357" s="182"/>
      <c r="M357" s="181"/>
      <c r="N357" s="116">
        <f t="shared" si="98"/>
        <v>0</v>
      </c>
      <c r="O357" s="94">
        <f t="shared" si="98"/>
        <v>0</v>
      </c>
    </row>
    <row r="358" spans="1:15" ht="25.5">
      <c r="A358" s="109">
        <f t="shared" si="90"/>
        <v>327</v>
      </c>
      <c r="B358" s="110">
        <v>512900</v>
      </c>
      <c r="C358" s="111" t="s">
        <v>472</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241</v>
      </c>
      <c r="D359" s="99">
        <f>D360</f>
        <v>0</v>
      </c>
      <c r="E359" s="90">
        <f t="shared" ref="E359:M359" si="10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c r="A360" s="109">
        <f t="shared" ref="A360:A423" si="110">A359+1</f>
        <v>329</v>
      </c>
      <c r="B360" s="110">
        <v>513100</v>
      </c>
      <c r="C360" s="111" t="s">
        <v>52</v>
      </c>
      <c r="D360" s="182"/>
      <c r="E360" s="181"/>
      <c r="F360" s="182"/>
      <c r="G360" s="181"/>
      <c r="H360" s="180"/>
      <c r="I360" s="179"/>
      <c r="J360" s="182"/>
      <c r="K360" s="181"/>
      <c r="L360" s="182"/>
      <c r="M360" s="181"/>
      <c r="N360" s="116">
        <f t="shared" si="98"/>
        <v>0</v>
      </c>
      <c r="O360" s="94">
        <f t="shared" si="98"/>
        <v>0</v>
      </c>
    </row>
    <row r="361" spans="1:15">
      <c r="A361" s="106">
        <f t="shared" si="110"/>
        <v>330</v>
      </c>
      <c r="B361" s="107">
        <v>514000</v>
      </c>
      <c r="C361" s="108" t="s">
        <v>242</v>
      </c>
      <c r="D361" s="99">
        <f>D362</f>
        <v>0</v>
      </c>
      <c r="E361" s="90">
        <f t="shared" ref="E361:M361" si="11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c r="A362" s="109">
        <f t="shared" si="110"/>
        <v>331</v>
      </c>
      <c r="B362" s="110">
        <v>514100</v>
      </c>
      <c r="C362" s="111" t="s">
        <v>53</v>
      </c>
      <c r="D362" s="182"/>
      <c r="E362" s="181"/>
      <c r="F362" s="182"/>
      <c r="G362" s="181"/>
      <c r="H362" s="180"/>
      <c r="I362" s="179"/>
      <c r="J362" s="182"/>
      <c r="K362" s="181"/>
      <c r="L362" s="182"/>
      <c r="M362" s="181"/>
      <c r="N362" s="116">
        <f t="shared" si="98"/>
        <v>0</v>
      </c>
      <c r="O362" s="94">
        <f t="shared" si="98"/>
        <v>0</v>
      </c>
    </row>
    <row r="363" spans="1:15">
      <c r="A363" s="106">
        <f t="shared" si="110"/>
        <v>332</v>
      </c>
      <c r="B363" s="107">
        <v>515000</v>
      </c>
      <c r="C363" s="108" t="s">
        <v>243</v>
      </c>
      <c r="D363" s="99">
        <f>D364</f>
        <v>0</v>
      </c>
      <c r="E363" s="90">
        <f t="shared" ref="E363:M363" si="112">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c r="A364" s="109">
        <f t="shared" si="110"/>
        <v>333</v>
      </c>
      <c r="B364" s="110">
        <v>515100</v>
      </c>
      <c r="C364" s="111" t="s">
        <v>520</v>
      </c>
      <c r="D364" s="182"/>
      <c r="E364" s="181"/>
      <c r="F364" s="182"/>
      <c r="G364" s="181"/>
      <c r="H364" s="180"/>
      <c r="I364" s="179"/>
      <c r="J364" s="182"/>
      <c r="K364" s="181"/>
      <c r="L364" s="182"/>
      <c r="M364" s="181"/>
      <c r="N364" s="116">
        <f t="shared" si="98"/>
        <v>0</v>
      </c>
      <c r="O364" s="94">
        <f t="shared" si="98"/>
        <v>0</v>
      </c>
    </row>
    <row r="365" spans="1:15">
      <c r="A365" s="106">
        <f t="shared" si="110"/>
        <v>334</v>
      </c>
      <c r="B365" s="107">
        <v>520000</v>
      </c>
      <c r="C365" s="108" t="s">
        <v>244</v>
      </c>
      <c r="D365" s="99">
        <f t="shared" ref="D365:M365" si="113">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c r="A366" s="106">
        <f t="shared" si="110"/>
        <v>335</v>
      </c>
      <c r="B366" s="107">
        <v>521000</v>
      </c>
      <c r="C366" s="108" t="s">
        <v>245</v>
      </c>
      <c r="D366" s="99">
        <f t="shared" ref="D366:M366" si="114">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c r="A367" s="109">
        <f t="shared" si="110"/>
        <v>336</v>
      </c>
      <c r="B367" s="110">
        <v>521100</v>
      </c>
      <c r="C367" s="111" t="s">
        <v>54</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246</v>
      </c>
      <c r="D368" s="99">
        <f t="shared" ref="D368:M368" si="115">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c r="A369" s="109">
        <f t="shared" si="110"/>
        <v>338</v>
      </c>
      <c r="B369" s="110">
        <v>522100</v>
      </c>
      <c r="C369" s="111" t="s">
        <v>473</v>
      </c>
      <c r="D369" s="182"/>
      <c r="E369" s="181"/>
      <c r="F369" s="182"/>
      <c r="G369" s="181"/>
      <c r="H369" s="180"/>
      <c r="I369" s="179"/>
      <c r="J369" s="182"/>
      <c r="K369" s="181"/>
      <c r="L369" s="182"/>
      <c r="M369" s="181"/>
      <c r="N369" s="116">
        <f t="shared" si="98"/>
        <v>0</v>
      </c>
      <c r="O369" s="94">
        <f t="shared" si="98"/>
        <v>0</v>
      </c>
    </row>
    <row r="370" spans="1:15">
      <c r="A370" s="109">
        <f t="shared" si="110"/>
        <v>339</v>
      </c>
      <c r="B370" s="110">
        <v>522200</v>
      </c>
      <c r="C370" s="111" t="s">
        <v>474</v>
      </c>
      <c r="D370" s="182"/>
      <c r="E370" s="181"/>
      <c r="F370" s="182"/>
      <c r="G370" s="181"/>
      <c r="H370" s="180"/>
      <c r="I370" s="179"/>
      <c r="J370" s="182"/>
      <c r="K370" s="181"/>
      <c r="L370" s="182"/>
      <c r="M370" s="181"/>
      <c r="N370" s="116">
        <f t="shared" si="98"/>
        <v>0</v>
      </c>
      <c r="O370" s="94">
        <f t="shared" si="98"/>
        <v>0</v>
      </c>
    </row>
    <row r="371" spans="1:15">
      <c r="A371" s="109">
        <f t="shared" si="110"/>
        <v>340</v>
      </c>
      <c r="B371" s="110">
        <v>522300</v>
      </c>
      <c r="C371" s="111" t="s">
        <v>475</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247</v>
      </c>
      <c r="D372" s="99">
        <f t="shared" ref="D372:M372" si="116">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c r="A373" s="109">
        <f t="shared" si="110"/>
        <v>342</v>
      </c>
      <c r="B373" s="110">
        <v>523100</v>
      </c>
      <c r="C373" s="111" t="s">
        <v>4</v>
      </c>
      <c r="D373" s="182"/>
      <c r="E373" s="181"/>
      <c r="F373" s="182"/>
      <c r="G373" s="181"/>
      <c r="H373" s="180"/>
      <c r="I373" s="179"/>
      <c r="J373" s="182"/>
      <c r="K373" s="181"/>
      <c r="L373" s="182"/>
      <c r="M373" s="181"/>
      <c r="N373" s="116">
        <f t="shared" si="98"/>
        <v>0</v>
      </c>
      <c r="O373" s="94">
        <f t="shared" si="98"/>
        <v>0</v>
      </c>
    </row>
    <row r="374" spans="1:15">
      <c r="A374" s="106">
        <f t="shared" si="110"/>
        <v>343</v>
      </c>
      <c r="B374" s="107">
        <v>530000</v>
      </c>
      <c r="C374" s="108" t="s">
        <v>248</v>
      </c>
      <c r="D374" s="99">
        <f t="shared" ref="D374:M375" si="117">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c r="A375" s="106">
        <f t="shared" si="110"/>
        <v>344</v>
      </c>
      <c r="B375" s="107">
        <v>531000</v>
      </c>
      <c r="C375" s="108" t="s">
        <v>249</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c r="A376" s="109">
        <f t="shared" si="110"/>
        <v>345</v>
      </c>
      <c r="B376" s="110">
        <v>531100</v>
      </c>
      <c r="C376" s="111" t="s">
        <v>5</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250</v>
      </c>
      <c r="D377" s="99">
        <f t="shared" ref="D377:M377" si="118">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c r="A378" s="106">
        <f t="shared" si="110"/>
        <v>347</v>
      </c>
      <c r="B378" s="107">
        <v>541000</v>
      </c>
      <c r="C378" s="108" t="s">
        <v>251</v>
      </c>
      <c r="D378" s="99">
        <f t="shared" ref="D378:M378" si="119">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c r="A379" s="109">
        <f t="shared" si="110"/>
        <v>348</v>
      </c>
      <c r="B379" s="110">
        <v>541100</v>
      </c>
      <c r="C379" s="111" t="s">
        <v>55</v>
      </c>
      <c r="D379" s="182"/>
      <c r="E379" s="181"/>
      <c r="F379" s="182"/>
      <c r="G379" s="181"/>
      <c r="H379" s="180"/>
      <c r="I379" s="179"/>
      <c r="J379" s="182"/>
      <c r="K379" s="181"/>
      <c r="L379" s="182"/>
      <c r="M379" s="181"/>
      <c r="N379" s="116">
        <f t="shared" si="98"/>
        <v>0</v>
      </c>
      <c r="O379" s="94">
        <f t="shared" si="98"/>
        <v>0</v>
      </c>
    </row>
    <row r="380" spans="1:15">
      <c r="A380" s="106">
        <f t="shared" si="110"/>
        <v>349</v>
      </c>
      <c r="B380" s="107">
        <v>542000</v>
      </c>
      <c r="C380" s="108" t="s">
        <v>252</v>
      </c>
      <c r="D380" s="99">
        <f t="shared" ref="D380:M380" si="12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c r="A381" s="109">
        <f t="shared" si="110"/>
        <v>350</v>
      </c>
      <c r="B381" s="110">
        <v>542100</v>
      </c>
      <c r="C381" s="111" t="s">
        <v>476</v>
      </c>
      <c r="D381" s="182"/>
      <c r="E381" s="181"/>
      <c r="F381" s="182"/>
      <c r="G381" s="181"/>
      <c r="H381" s="180"/>
      <c r="I381" s="179"/>
      <c r="J381" s="182"/>
      <c r="K381" s="181"/>
      <c r="L381" s="182"/>
      <c r="M381" s="181"/>
      <c r="N381" s="116">
        <f t="shared" si="98"/>
        <v>0</v>
      </c>
      <c r="O381" s="94">
        <f t="shared" si="98"/>
        <v>0</v>
      </c>
    </row>
    <row r="382" spans="1:15">
      <c r="A382" s="106">
        <f t="shared" si="110"/>
        <v>351</v>
      </c>
      <c r="B382" s="107">
        <v>543000</v>
      </c>
      <c r="C382" s="108" t="s">
        <v>253</v>
      </c>
      <c r="D382" s="99">
        <f t="shared" ref="D382:M382" si="121">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c r="A383" s="109">
        <f t="shared" si="110"/>
        <v>352</v>
      </c>
      <c r="B383" s="110">
        <v>543100</v>
      </c>
      <c r="C383" s="111" t="s">
        <v>477</v>
      </c>
      <c r="D383" s="182"/>
      <c r="E383" s="181"/>
      <c r="F383" s="182"/>
      <c r="G383" s="181"/>
      <c r="H383" s="180"/>
      <c r="I383" s="179"/>
      <c r="J383" s="182"/>
      <c r="K383" s="181"/>
      <c r="L383" s="182"/>
      <c r="M383" s="181"/>
      <c r="N383" s="116">
        <f t="shared" si="98"/>
        <v>0</v>
      </c>
      <c r="O383" s="94">
        <f t="shared" si="98"/>
        <v>0</v>
      </c>
    </row>
    <row r="384" spans="1:15">
      <c r="A384" s="109">
        <f t="shared" si="110"/>
        <v>353</v>
      </c>
      <c r="B384" s="110">
        <v>543200</v>
      </c>
      <c r="C384" s="111" t="s">
        <v>478</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254</v>
      </c>
      <c r="D385" s="99">
        <f t="shared" ref="D385:M386" si="122">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255</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6</v>
      </c>
      <c r="D387" s="182"/>
      <c r="E387" s="181"/>
      <c r="F387" s="182"/>
      <c r="G387" s="181"/>
      <c r="H387" s="180"/>
      <c r="I387" s="179"/>
      <c r="J387" s="182"/>
      <c r="K387" s="181"/>
      <c r="L387" s="182"/>
      <c r="M387" s="181"/>
      <c r="N387" s="116">
        <f t="shared" ref="N387:O435" si="123">SUM(H387,J387,L387)</f>
        <v>0</v>
      </c>
      <c r="O387" s="94">
        <f t="shared" si="123"/>
        <v>0</v>
      </c>
    </row>
    <row r="388" spans="1:15" ht="38.25">
      <c r="A388" s="117">
        <f t="shared" si="110"/>
        <v>357</v>
      </c>
      <c r="B388" s="118">
        <v>600000</v>
      </c>
      <c r="C388" s="119" t="s">
        <v>256</v>
      </c>
      <c r="D388" s="120">
        <f>D389+D414</f>
        <v>0</v>
      </c>
      <c r="E388" s="121">
        <f t="shared" ref="E388:M388" si="124">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257</v>
      </c>
      <c r="D389" s="99">
        <f>D390+D400+D408+D410+D412</f>
        <v>0</v>
      </c>
      <c r="E389" s="90">
        <f t="shared" ref="E389:M389" si="125">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258</v>
      </c>
      <c r="D390" s="99">
        <f t="shared" ref="D390:M390" si="126">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479</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480</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481</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482</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483</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484</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485</v>
      </c>
      <c r="D397" s="182"/>
      <c r="E397" s="181"/>
      <c r="F397" s="182"/>
      <c r="G397" s="181"/>
      <c r="H397" s="180"/>
      <c r="I397" s="179"/>
      <c r="J397" s="182"/>
      <c r="K397" s="181"/>
      <c r="L397" s="182"/>
      <c r="M397" s="181"/>
      <c r="N397" s="116">
        <f t="shared" si="123"/>
        <v>0</v>
      </c>
      <c r="O397" s="94">
        <f t="shared" si="123"/>
        <v>0</v>
      </c>
    </row>
    <row r="398" spans="1:15">
      <c r="A398" s="125">
        <f t="shared" si="110"/>
        <v>367</v>
      </c>
      <c r="B398" s="126">
        <v>611800</v>
      </c>
      <c r="C398" s="127" t="s">
        <v>486</v>
      </c>
      <c r="D398" s="182"/>
      <c r="E398" s="181"/>
      <c r="F398" s="182"/>
      <c r="G398" s="181"/>
      <c r="H398" s="180"/>
      <c r="I398" s="179"/>
      <c r="J398" s="182"/>
      <c r="K398" s="181"/>
      <c r="L398" s="182"/>
      <c r="M398" s="181"/>
      <c r="N398" s="116">
        <f t="shared" si="123"/>
        <v>0</v>
      </c>
      <c r="O398" s="94">
        <f t="shared" si="123"/>
        <v>0</v>
      </c>
    </row>
    <row r="399" spans="1:15">
      <c r="A399" s="125">
        <f t="shared" si="110"/>
        <v>368</v>
      </c>
      <c r="B399" s="126">
        <v>611900</v>
      </c>
      <c r="C399" s="127" t="s">
        <v>487</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259</v>
      </c>
      <c r="D400" s="99">
        <f t="shared" ref="D400:M400" si="127">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488</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489</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490</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491</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100</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359</v>
      </c>
      <c r="D406" s="182"/>
      <c r="E406" s="181"/>
      <c r="F406" s="182"/>
      <c r="G406" s="181"/>
      <c r="H406" s="180"/>
      <c r="I406" s="179"/>
      <c r="J406" s="182"/>
      <c r="K406" s="181"/>
      <c r="L406" s="182"/>
      <c r="M406" s="181"/>
      <c r="N406" s="116">
        <f t="shared" si="123"/>
        <v>0</v>
      </c>
      <c r="O406" s="94">
        <f t="shared" si="123"/>
        <v>0</v>
      </c>
    </row>
    <row r="407" spans="1:15">
      <c r="A407" s="125">
        <f t="shared" si="110"/>
        <v>376</v>
      </c>
      <c r="B407" s="126">
        <v>612900</v>
      </c>
      <c r="C407" s="127" t="s">
        <v>360</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260</v>
      </c>
      <c r="D408" s="99">
        <f>D409</f>
        <v>0</v>
      </c>
      <c r="E408" s="90">
        <f t="shared" ref="E408:M408" si="12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c r="A409" s="125">
        <f t="shared" si="110"/>
        <v>378</v>
      </c>
      <c r="B409" s="126">
        <v>613100</v>
      </c>
      <c r="C409" s="127" t="s">
        <v>361</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261</v>
      </c>
      <c r="D410" s="99">
        <f>D411</f>
        <v>0</v>
      </c>
      <c r="E410" s="90">
        <f t="shared" ref="E410:M410" si="129">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362</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262</v>
      </c>
      <c r="D412" s="99">
        <f>D413</f>
        <v>0</v>
      </c>
      <c r="E412" s="90">
        <f t="shared" ref="E412:M412" si="130">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363</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263</v>
      </c>
      <c r="D414" s="99">
        <f>D415+D425+D434</f>
        <v>0</v>
      </c>
      <c r="E414" s="90">
        <f t="shared" ref="E414:M414" si="131">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264</v>
      </c>
      <c r="D415" s="99">
        <f t="shared" ref="D415:M415" si="132">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364</v>
      </c>
      <c r="D416" s="182"/>
      <c r="E416" s="181"/>
      <c r="F416" s="182"/>
      <c r="G416" s="181"/>
      <c r="H416" s="180"/>
      <c r="I416" s="179"/>
      <c r="J416" s="182"/>
      <c r="K416" s="181"/>
      <c r="L416" s="182"/>
      <c r="M416" s="181"/>
      <c r="N416" s="116">
        <f t="shared" si="123"/>
        <v>0</v>
      </c>
      <c r="O416" s="94">
        <f t="shared" si="123"/>
        <v>0</v>
      </c>
    </row>
    <row r="417" spans="1:15">
      <c r="A417" s="109">
        <f t="shared" si="110"/>
        <v>386</v>
      </c>
      <c r="B417" s="110">
        <v>621200</v>
      </c>
      <c r="C417" s="111" t="s">
        <v>365</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366</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367</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61</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368</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62</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369</v>
      </c>
      <c r="D423" s="182"/>
      <c r="E423" s="181"/>
      <c r="F423" s="182"/>
      <c r="G423" s="181"/>
      <c r="H423" s="180"/>
      <c r="I423" s="179"/>
      <c r="J423" s="182"/>
      <c r="K423" s="181"/>
      <c r="L423" s="182"/>
      <c r="M423" s="181"/>
      <c r="N423" s="116">
        <f t="shared" si="123"/>
        <v>0</v>
      </c>
      <c r="O423" s="94">
        <f t="shared" si="123"/>
        <v>0</v>
      </c>
    </row>
    <row r="424" spans="1:15" ht="25.5">
      <c r="A424" s="109">
        <f t="shared" ref="A424:A436" si="133">A423+1</f>
        <v>393</v>
      </c>
      <c r="B424" s="110">
        <v>621900</v>
      </c>
      <c r="C424" s="111" t="s">
        <v>21</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265</v>
      </c>
      <c r="D425" s="99">
        <f>SUM(D426:D433)</f>
        <v>0</v>
      </c>
      <c r="E425" s="90">
        <f t="shared" ref="E425:M425" si="134">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22</v>
      </c>
      <c r="D426" s="182"/>
      <c r="E426" s="181"/>
      <c r="F426" s="182"/>
      <c r="G426" s="181"/>
      <c r="H426" s="180"/>
      <c r="I426" s="179"/>
      <c r="J426" s="182"/>
      <c r="K426" s="181"/>
      <c r="L426" s="182"/>
      <c r="M426" s="181"/>
      <c r="N426" s="116">
        <f t="shared" si="123"/>
        <v>0</v>
      </c>
      <c r="O426" s="94">
        <f t="shared" si="123"/>
        <v>0</v>
      </c>
    </row>
    <row r="427" spans="1:15">
      <c r="A427" s="109">
        <f t="shared" si="133"/>
        <v>396</v>
      </c>
      <c r="B427" s="110">
        <v>622200</v>
      </c>
      <c r="C427" s="111" t="s">
        <v>23</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24</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25</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26</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27</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28</v>
      </c>
      <c r="D432" s="182"/>
      <c r="E432" s="181"/>
      <c r="F432" s="182"/>
      <c r="G432" s="181"/>
      <c r="H432" s="180"/>
      <c r="I432" s="179"/>
      <c r="J432" s="182"/>
      <c r="K432" s="181"/>
      <c r="L432" s="182"/>
      <c r="M432" s="181"/>
      <c r="N432" s="116">
        <f t="shared" si="123"/>
        <v>0</v>
      </c>
      <c r="O432" s="94">
        <f t="shared" si="123"/>
        <v>0</v>
      </c>
    </row>
    <row r="433" spans="1:15">
      <c r="A433" s="109">
        <f t="shared" si="133"/>
        <v>402</v>
      </c>
      <c r="B433" s="110">
        <v>622800</v>
      </c>
      <c r="C433" s="111" t="s">
        <v>29</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266</v>
      </c>
      <c r="D434" s="99">
        <f>D435</f>
        <v>0</v>
      </c>
      <c r="E434" s="90">
        <f t="shared" ref="E434:M434" si="135">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293</v>
      </c>
      <c r="D435" s="182"/>
      <c r="E435" s="181"/>
      <c r="F435" s="182"/>
      <c r="G435" s="181"/>
      <c r="H435" s="180"/>
      <c r="I435" s="179"/>
      <c r="J435" s="182"/>
      <c r="K435" s="181"/>
      <c r="L435" s="182"/>
      <c r="M435" s="181"/>
      <c r="N435" s="145">
        <f t="shared" si="123"/>
        <v>0</v>
      </c>
      <c r="O435" s="132">
        <f t="shared" si="123"/>
        <v>0</v>
      </c>
    </row>
    <row r="436" spans="1:15" ht="27" thickTop="1" thickBot="1">
      <c r="A436" s="146">
        <f t="shared" si="133"/>
        <v>405</v>
      </c>
      <c r="B436" s="147"/>
      <c r="C436" s="135" t="s">
        <v>267</v>
      </c>
      <c r="D436" s="148">
        <f t="shared" ref="D436:O436" si="1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Top="1" thickBot="1">
      <c r="A437" s="187"/>
      <c r="B437" s="187"/>
      <c r="C437" s="151" t="s">
        <v>76</v>
      </c>
      <c r="D437" s="188">
        <f>D177-D436</f>
        <v>0</v>
      </c>
      <c r="E437" s="189">
        <f t="shared" ref="E437:O437" si="1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c r="A438" s="191"/>
      <c r="B438" s="191"/>
      <c r="C438" s="191"/>
      <c r="D438" s="191"/>
      <c r="E438" s="191"/>
      <c r="F438" s="191"/>
      <c r="G438" s="191"/>
      <c r="H438" s="191"/>
      <c r="I438" s="191"/>
      <c r="J438" s="191"/>
      <c r="K438" s="191"/>
      <c r="L438" s="191"/>
      <c r="M438" s="191"/>
      <c r="N438" s="191"/>
      <c r="O438" s="191"/>
    </row>
    <row r="439" spans="1:15" ht="32.25" customHeight="1">
      <c r="A439" s="21" t="s">
        <v>355</v>
      </c>
      <c r="B439" s="331" t="s">
        <v>451</v>
      </c>
      <c r="C439" s="332"/>
      <c r="D439" s="226" t="s">
        <v>536</v>
      </c>
      <c r="E439" s="226"/>
      <c r="F439" s="226" t="s">
        <v>537</v>
      </c>
      <c r="G439" s="226"/>
      <c r="H439" s="226" t="s">
        <v>539</v>
      </c>
      <c r="I439" s="226"/>
      <c r="J439" s="226" t="s">
        <v>524</v>
      </c>
      <c r="K439" s="226"/>
      <c r="L439" s="226" t="s">
        <v>526</v>
      </c>
      <c r="M439" s="226"/>
      <c r="N439" s="226" t="s">
        <v>527</v>
      </c>
      <c r="O439" s="226"/>
    </row>
    <row r="440" spans="1:15">
      <c r="A440" s="153">
        <v>1</v>
      </c>
      <c r="B440" s="327">
        <v>2</v>
      </c>
      <c r="C440" s="328"/>
      <c r="D440" s="327">
        <v>3</v>
      </c>
      <c r="E440" s="328"/>
      <c r="F440" s="327">
        <v>4</v>
      </c>
      <c r="G440" s="328"/>
      <c r="H440" s="327">
        <v>5</v>
      </c>
      <c r="I440" s="328"/>
      <c r="J440" s="327">
        <v>6</v>
      </c>
      <c r="K440" s="328"/>
      <c r="L440" s="327">
        <v>7</v>
      </c>
      <c r="M440" s="328"/>
      <c r="N440" s="329" t="s">
        <v>46</v>
      </c>
      <c r="O440" s="330"/>
    </row>
    <row r="441" spans="1:15" ht="27.75" customHeight="1">
      <c r="A441" s="218" t="s">
        <v>356</v>
      </c>
      <c r="B441" s="341" t="s">
        <v>503</v>
      </c>
      <c r="C441" s="342"/>
      <c r="D441" s="337"/>
      <c r="E441" s="338"/>
      <c r="F441" s="337"/>
      <c r="G441" s="338"/>
      <c r="H441" s="339"/>
      <c r="I441" s="340"/>
      <c r="J441" s="337"/>
      <c r="K441" s="338"/>
      <c r="L441" s="278"/>
      <c r="M441" s="278"/>
      <c r="N441" s="333">
        <f>SUM(H441,J441,L441)</f>
        <v>0</v>
      </c>
      <c r="O441" s="334"/>
    </row>
    <row r="442" spans="1:15" ht="27.75" customHeight="1">
      <c r="A442" s="207" t="s">
        <v>497</v>
      </c>
      <c r="B442" s="335" t="s">
        <v>504</v>
      </c>
      <c r="C442" s="336"/>
      <c r="D442" s="337"/>
      <c r="E442" s="338"/>
      <c r="F442" s="337"/>
      <c r="G442" s="338"/>
      <c r="H442" s="339"/>
      <c r="I442" s="340"/>
      <c r="J442" s="337"/>
      <c r="K442" s="338"/>
      <c r="L442" s="278"/>
      <c r="M442" s="278"/>
      <c r="N442" s="333">
        <f t="shared" ref="N442:N457" si="138">SUM(H442,J442,L442)</f>
        <v>0</v>
      </c>
      <c r="O442" s="334"/>
    </row>
    <row r="443" spans="1:15" ht="27.75" customHeight="1">
      <c r="A443" s="207" t="s">
        <v>494</v>
      </c>
      <c r="B443" s="335" t="s">
        <v>505</v>
      </c>
      <c r="C443" s="336"/>
      <c r="D443" s="337"/>
      <c r="E443" s="338"/>
      <c r="F443" s="337"/>
      <c r="G443" s="338"/>
      <c r="H443" s="339"/>
      <c r="I443" s="340"/>
      <c r="J443" s="337"/>
      <c r="K443" s="338"/>
      <c r="L443" s="278"/>
      <c r="M443" s="278"/>
      <c r="N443" s="333">
        <f t="shared" si="138"/>
        <v>0</v>
      </c>
      <c r="O443" s="334"/>
    </row>
    <row r="444" spans="1:15" ht="27.75" customHeight="1">
      <c r="A444" s="207" t="s">
        <v>498</v>
      </c>
      <c r="B444" s="335" t="s">
        <v>506</v>
      </c>
      <c r="C444" s="336"/>
      <c r="D444" s="337"/>
      <c r="E444" s="338"/>
      <c r="F444" s="337"/>
      <c r="G444" s="338"/>
      <c r="H444" s="339"/>
      <c r="I444" s="340"/>
      <c r="J444" s="337"/>
      <c r="K444" s="338"/>
      <c r="L444" s="278"/>
      <c r="M444" s="278"/>
      <c r="N444" s="333">
        <f t="shared" si="138"/>
        <v>0</v>
      </c>
      <c r="O444" s="334"/>
    </row>
    <row r="445" spans="1:15" ht="27.75" customHeight="1">
      <c r="A445" s="207" t="s">
        <v>495</v>
      </c>
      <c r="B445" s="335" t="s">
        <v>507</v>
      </c>
      <c r="C445" s="336"/>
      <c r="D445" s="337"/>
      <c r="E445" s="338"/>
      <c r="F445" s="337"/>
      <c r="G445" s="338"/>
      <c r="H445" s="339"/>
      <c r="I445" s="340"/>
      <c r="J445" s="337"/>
      <c r="K445" s="338"/>
      <c r="L445" s="278"/>
      <c r="M445" s="278"/>
      <c r="N445" s="333">
        <f t="shared" si="138"/>
        <v>0</v>
      </c>
      <c r="O445" s="334"/>
    </row>
    <row r="446" spans="1:15" ht="27.75" customHeight="1">
      <c r="A446" s="207" t="s">
        <v>499</v>
      </c>
      <c r="B446" s="335" t="s">
        <v>508</v>
      </c>
      <c r="C446" s="336"/>
      <c r="D446" s="337"/>
      <c r="E446" s="338"/>
      <c r="F446" s="337"/>
      <c r="G446" s="338"/>
      <c r="H446" s="339"/>
      <c r="I446" s="340"/>
      <c r="J446" s="337"/>
      <c r="K446" s="338"/>
      <c r="L446" s="278"/>
      <c r="M446" s="278"/>
      <c r="N446" s="333">
        <f t="shared" si="138"/>
        <v>0</v>
      </c>
      <c r="O446" s="334"/>
    </row>
    <row r="447" spans="1:15" ht="27.75" customHeight="1">
      <c r="A447" s="207" t="s">
        <v>496</v>
      </c>
      <c r="B447" s="335" t="s">
        <v>297</v>
      </c>
      <c r="C447" s="336"/>
      <c r="D447" s="337"/>
      <c r="E447" s="338"/>
      <c r="F447" s="337"/>
      <c r="G447" s="338"/>
      <c r="H447" s="339"/>
      <c r="I447" s="340"/>
      <c r="J447" s="337"/>
      <c r="K447" s="338"/>
      <c r="L447" s="278"/>
      <c r="M447" s="278"/>
      <c r="N447" s="333">
        <f t="shared" si="138"/>
        <v>0</v>
      </c>
      <c r="O447" s="334"/>
    </row>
    <row r="448" spans="1:15" ht="27.75" customHeight="1">
      <c r="A448" s="207" t="s">
        <v>500</v>
      </c>
      <c r="B448" s="335" t="s">
        <v>296</v>
      </c>
      <c r="C448" s="336"/>
      <c r="D448" s="337"/>
      <c r="E448" s="338"/>
      <c r="F448" s="337"/>
      <c r="G448" s="338"/>
      <c r="H448" s="339"/>
      <c r="I448" s="340"/>
      <c r="J448" s="337"/>
      <c r="K448" s="338"/>
      <c r="L448" s="278"/>
      <c r="M448" s="278"/>
      <c r="N448" s="333">
        <f t="shared" si="138"/>
        <v>0</v>
      </c>
      <c r="O448" s="334"/>
    </row>
    <row r="449" spans="1:15" ht="27.75" customHeight="1">
      <c r="A449" s="207" t="s">
        <v>501</v>
      </c>
      <c r="B449" s="335" t="s">
        <v>509</v>
      </c>
      <c r="C449" s="336"/>
      <c r="D449" s="337"/>
      <c r="E449" s="338"/>
      <c r="F449" s="337"/>
      <c r="G449" s="338"/>
      <c r="H449" s="339"/>
      <c r="I449" s="340"/>
      <c r="J449" s="337"/>
      <c r="K449" s="338"/>
      <c r="L449" s="278"/>
      <c r="M449" s="278"/>
      <c r="N449" s="333">
        <f t="shared" si="138"/>
        <v>0</v>
      </c>
      <c r="O449" s="334"/>
    </row>
    <row r="450" spans="1:15" ht="27.75" customHeight="1">
      <c r="A450" s="207" t="s">
        <v>435</v>
      </c>
      <c r="B450" s="335" t="s">
        <v>510</v>
      </c>
      <c r="C450" s="336"/>
      <c r="D450" s="337"/>
      <c r="E450" s="338"/>
      <c r="F450" s="337"/>
      <c r="G450" s="338"/>
      <c r="H450" s="339"/>
      <c r="I450" s="340"/>
      <c r="J450" s="337"/>
      <c r="K450" s="338"/>
      <c r="L450" s="278"/>
      <c r="M450" s="278"/>
      <c r="N450" s="333">
        <f t="shared" si="138"/>
        <v>0</v>
      </c>
      <c r="O450" s="334"/>
    </row>
    <row r="451" spans="1:15" ht="27.75" customHeight="1">
      <c r="A451" s="207" t="s">
        <v>397</v>
      </c>
      <c r="B451" s="335" t="s">
        <v>511</v>
      </c>
      <c r="C451" s="336"/>
      <c r="D451" s="337"/>
      <c r="E451" s="338"/>
      <c r="F451" s="337"/>
      <c r="G451" s="338"/>
      <c r="H451" s="339"/>
      <c r="I451" s="340"/>
      <c r="J451" s="337"/>
      <c r="K451" s="338"/>
      <c r="L451" s="278"/>
      <c r="M451" s="278"/>
      <c r="N451" s="343">
        <f t="shared" si="138"/>
        <v>0</v>
      </c>
      <c r="O451" s="344"/>
    </row>
    <row r="452" spans="1:15" ht="27.75" customHeight="1">
      <c r="A452" s="207" t="s">
        <v>398</v>
      </c>
      <c r="B452" s="335" t="s">
        <v>512</v>
      </c>
      <c r="C452" s="336"/>
      <c r="D452" s="337"/>
      <c r="E452" s="338"/>
      <c r="F452" s="337"/>
      <c r="G452" s="338"/>
      <c r="H452" s="339"/>
      <c r="I452" s="340"/>
      <c r="J452" s="337"/>
      <c r="K452" s="338"/>
      <c r="L452" s="278"/>
      <c r="M452" s="278"/>
      <c r="N452" s="343">
        <f t="shared" si="138"/>
        <v>0</v>
      </c>
      <c r="O452" s="344"/>
    </row>
    <row r="453" spans="1:15" ht="27.75" customHeight="1">
      <c r="A453" s="207" t="s">
        <v>399</v>
      </c>
      <c r="B453" s="335" t="s">
        <v>513</v>
      </c>
      <c r="C453" s="336"/>
      <c r="D453" s="337"/>
      <c r="E453" s="338"/>
      <c r="F453" s="337"/>
      <c r="G453" s="338"/>
      <c r="H453" s="339"/>
      <c r="I453" s="340"/>
      <c r="J453" s="337"/>
      <c r="K453" s="338"/>
      <c r="L453" s="278"/>
      <c r="M453" s="278"/>
      <c r="N453" s="343">
        <f t="shared" si="138"/>
        <v>0</v>
      </c>
      <c r="O453" s="344"/>
    </row>
    <row r="454" spans="1:15" ht="27.75" customHeight="1">
      <c r="A454" s="207" t="s">
        <v>400</v>
      </c>
      <c r="B454" s="335" t="s">
        <v>298</v>
      </c>
      <c r="C454" s="336"/>
      <c r="D454" s="337"/>
      <c r="E454" s="338"/>
      <c r="F454" s="337"/>
      <c r="G454" s="338"/>
      <c r="H454" s="339"/>
      <c r="I454" s="340"/>
      <c r="J454" s="337"/>
      <c r="K454" s="338"/>
      <c r="L454" s="278"/>
      <c r="M454" s="278"/>
      <c r="N454" s="343">
        <f t="shared" si="138"/>
        <v>0</v>
      </c>
      <c r="O454" s="344"/>
    </row>
    <row r="455" spans="1:15" ht="27.75" customHeight="1">
      <c r="A455" s="207" t="s">
        <v>401</v>
      </c>
      <c r="B455" s="335" t="s">
        <v>299</v>
      </c>
      <c r="C455" s="336"/>
      <c r="D455" s="337"/>
      <c r="E455" s="338"/>
      <c r="F455" s="337"/>
      <c r="G455" s="338"/>
      <c r="H455" s="339"/>
      <c r="I455" s="340"/>
      <c r="J455" s="337"/>
      <c r="K455" s="338"/>
      <c r="L455" s="278"/>
      <c r="M455" s="278"/>
      <c r="N455" s="343">
        <f t="shared" si="138"/>
        <v>0</v>
      </c>
      <c r="O455" s="344"/>
    </row>
    <row r="456" spans="1:15" ht="27.75" customHeight="1">
      <c r="A456" s="207" t="s">
        <v>402</v>
      </c>
      <c r="B456" s="335" t="s">
        <v>502</v>
      </c>
      <c r="C456" s="336"/>
      <c r="D456" s="337"/>
      <c r="E456" s="338"/>
      <c r="F456" s="337"/>
      <c r="G456" s="338"/>
      <c r="H456" s="339"/>
      <c r="I456" s="340"/>
      <c r="J456" s="337"/>
      <c r="K456" s="338"/>
      <c r="L456" s="278"/>
      <c r="M456" s="278"/>
      <c r="N456" s="343">
        <f t="shared" si="138"/>
        <v>0</v>
      </c>
      <c r="O456" s="344"/>
    </row>
    <row r="457" spans="1:15" ht="27.75" customHeight="1" thickBot="1">
      <c r="A457" s="208" t="s">
        <v>381</v>
      </c>
      <c r="B457" s="349" t="s">
        <v>300</v>
      </c>
      <c r="C457" s="350"/>
      <c r="D457" s="351"/>
      <c r="E457" s="352"/>
      <c r="F457" s="351"/>
      <c r="G457" s="352"/>
      <c r="H457" s="353"/>
      <c r="I457" s="354"/>
      <c r="J457" s="351"/>
      <c r="K457" s="352"/>
      <c r="L457" s="287"/>
      <c r="M457" s="287"/>
      <c r="N457" s="345">
        <f t="shared" si="138"/>
        <v>0</v>
      </c>
      <c r="O457" s="346"/>
    </row>
    <row r="458" spans="1:15" ht="32.25" customHeight="1" thickTop="1" thickBot="1">
      <c r="A458" s="355" t="s">
        <v>413</v>
      </c>
      <c r="B458" s="283"/>
      <c r="C458" s="154">
        <f>$D$5</f>
        <v>0</v>
      </c>
      <c r="D458" s="347">
        <f>SUM(D441:E457)</f>
        <v>0</v>
      </c>
      <c r="E458" s="348"/>
      <c r="F458" s="347">
        <f>SUM(F441:G457)</f>
        <v>0</v>
      </c>
      <c r="G458" s="348"/>
      <c r="H458" s="347">
        <f>SUM(H441:I457)</f>
        <v>0</v>
      </c>
      <c r="I458" s="348"/>
      <c r="J458" s="347">
        <f>SUM(J441:K457)</f>
        <v>0</v>
      </c>
      <c r="K458" s="348"/>
      <c r="L458" s="347">
        <f>SUM(L441:M457)</f>
        <v>0</v>
      </c>
      <c r="M458" s="348"/>
      <c r="N458" s="347">
        <f>SUM(H458:M458)</f>
        <v>0</v>
      </c>
      <c r="O458" s="357"/>
    </row>
    <row r="459" spans="1:15" ht="26.25" thickTop="1">
      <c r="A459" s="72"/>
      <c r="B459" s="72"/>
      <c r="C459" s="155" t="s">
        <v>77</v>
      </c>
      <c r="D459" s="280">
        <f>D436+E436-D458</f>
        <v>0</v>
      </c>
      <c r="E459" s="280"/>
      <c r="F459" s="280">
        <f>F436+G436-F458</f>
        <v>0</v>
      </c>
      <c r="G459" s="280"/>
      <c r="H459" s="280">
        <f>H436+I436-H458</f>
        <v>0</v>
      </c>
      <c r="I459" s="280"/>
      <c r="J459" s="280">
        <f>J436+K436-J458</f>
        <v>0</v>
      </c>
      <c r="K459" s="280"/>
      <c r="L459" s="280">
        <f>L436+M436-L458</f>
        <v>0</v>
      </c>
      <c r="M459" s="280"/>
      <c r="N459" s="280">
        <f>N436+O436-N458</f>
        <v>0</v>
      </c>
      <c r="O459" s="280"/>
    </row>
    <row r="460" spans="1:15">
      <c r="C460" s="20"/>
      <c r="D460" s="72"/>
      <c r="E460" s="72"/>
      <c r="F460" s="72"/>
      <c r="G460" s="72"/>
      <c r="H460" s="72"/>
      <c r="I460" s="72"/>
      <c r="J460" s="72"/>
      <c r="K460" s="72"/>
      <c r="L460" s="72"/>
      <c r="O460" s="23"/>
    </row>
    <row r="461" spans="1:15">
      <c r="A461" s="19" t="s">
        <v>414</v>
      </c>
      <c r="B461" s="20" t="s">
        <v>416</v>
      </c>
      <c r="C461" s="20"/>
      <c r="D461" s="72"/>
      <c r="E461" s="72"/>
      <c r="F461" s="72"/>
      <c r="G461" s="72"/>
      <c r="H461" s="72"/>
      <c r="I461" s="72"/>
      <c r="J461" s="72"/>
      <c r="K461" s="3"/>
      <c r="L461" s="3"/>
      <c r="O461" s="23"/>
    </row>
    <row r="462" spans="1:15">
      <c r="A462" s="19" t="s">
        <v>415</v>
      </c>
      <c r="B462" s="20" t="s">
        <v>417</v>
      </c>
      <c r="C462" s="72"/>
      <c r="D462" s="72"/>
      <c r="E462" s="72"/>
      <c r="F462" s="72"/>
      <c r="G462" s="72"/>
      <c r="H462" s="72"/>
      <c r="I462" s="72"/>
      <c r="J462" s="72"/>
      <c r="K462" s="72"/>
      <c r="L462" s="72"/>
      <c r="O462" s="23"/>
    </row>
    <row r="463" spans="1:15">
      <c r="A463" s="1"/>
      <c r="B463" s="1"/>
      <c r="C463" s="1"/>
      <c r="D463" s="1"/>
      <c r="E463" s="1"/>
      <c r="F463" s="1"/>
      <c r="G463" s="1"/>
      <c r="H463" s="1"/>
      <c r="I463" s="1"/>
      <c r="J463" s="1"/>
      <c r="K463" s="27"/>
      <c r="L463" s="27"/>
      <c r="O463" s="23"/>
    </row>
    <row r="464" spans="1:15" ht="15.75">
      <c r="A464" s="1"/>
      <c r="B464" s="1"/>
      <c r="C464" s="1"/>
      <c r="D464" s="1"/>
      <c r="E464" s="1"/>
      <c r="F464" s="1"/>
      <c r="G464" s="1"/>
      <c r="H464" s="1"/>
      <c r="I464" s="1"/>
      <c r="J464" s="1"/>
      <c r="M464" s="356" t="s">
        <v>382</v>
      </c>
      <c r="N464" s="356"/>
      <c r="O464" s="23"/>
    </row>
    <row r="465" spans="1:15" ht="15.75">
      <c r="A465" s="1"/>
      <c r="B465" s="1"/>
      <c r="C465" s="1"/>
      <c r="D465" s="1"/>
      <c r="E465" s="1"/>
      <c r="F465" s="1"/>
      <c r="G465" s="1"/>
      <c r="H465" s="1"/>
      <c r="I465" s="1"/>
      <c r="J465" s="1"/>
      <c r="M465" s="60"/>
      <c r="N465" s="60"/>
      <c r="O465" s="23"/>
    </row>
    <row r="466" spans="1:15" ht="16.5" thickBot="1">
      <c r="A466" s="1"/>
      <c r="B466" s="192" t="s">
        <v>383</v>
      </c>
      <c r="C466" s="193"/>
      <c r="D466" s="1"/>
      <c r="E466" s="1"/>
      <c r="F466" s="1"/>
      <c r="G466" s="1"/>
      <c r="H466" s="1"/>
      <c r="I466" s="1"/>
      <c r="J466" s="1"/>
      <c r="M466" s="193"/>
      <c r="N466" s="193"/>
      <c r="O466" s="23"/>
    </row>
  </sheetData>
  <sheetProtection formatCells="0" formatColumns="0" formatRows="0" insertColumns="0" insertRows="0" insertHyperlinks="0" deleteColumns="0" deleteRows="0" sort="0"/>
  <dataConsolidate/>
  <mergeCells count="205">
    <mergeCell ref="D459:E459"/>
    <mergeCell ref="F459:G459"/>
    <mergeCell ref="H459:I459"/>
    <mergeCell ref="J459:K459"/>
    <mergeCell ref="J456:K456"/>
    <mergeCell ref="L456:M456"/>
    <mergeCell ref="L457:M457"/>
    <mergeCell ref="M464:N464"/>
    <mergeCell ref="J458:K458"/>
    <mergeCell ref="L458:M458"/>
    <mergeCell ref="N458:O458"/>
    <mergeCell ref="L459:M459"/>
    <mergeCell ref="N459:O459"/>
    <mergeCell ref="J457:K457"/>
    <mergeCell ref="H458:I458"/>
    <mergeCell ref="B457:C457"/>
    <mergeCell ref="D457:E457"/>
    <mergeCell ref="F457:G457"/>
    <mergeCell ref="H457:I457"/>
    <mergeCell ref="A458:B458"/>
    <mergeCell ref="B456:C456"/>
    <mergeCell ref="D456:E456"/>
    <mergeCell ref="F456:G456"/>
    <mergeCell ref="H456:I456"/>
    <mergeCell ref="D458:E458"/>
    <mergeCell ref="F458:G458"/>
    <mergeCell ref="F453:G453"/>
    <mergeCell ref="H453:I453"/>
    <mergeCell ref="J453:K453"/>
    <mergeCell ref="L453:M453"/>
    <mergeCell ref="L452:M452"/>
    <mergeCell ref="N455:O455"/>
    <mergeCell ref="N456:O456"/>
    <mergeCell ref="N457:O457"/>
    <mergeCell ref="B455:C455"/>
    <mergeCell ref="D455:E455"/>
    <mergeCell ref="F455:G455"/>
    <mergeCell ref="H455:I455"/>
    <mergeCell ref="N453:O453"/>
    <mergeCell ref="B454:C454"/>
    <mergeCell ref="D454:E454"/>
    <mergeCell ref="F454:G454"/>
    <mergeCell ref="H454:I454"/>
    <mergeCell ref="J454:K454"/>
    <mergeCell ref="L454:M454"/>
    <mergeCell ref="N454:O454"/>
    <mergeCell ref="B453:C453"/>
    <mergeCell ref="D453:E453"/>
    <mergeCell ref="J455:K455"/>
    <mergeCell ref="L455:M455"/>
    <mergeCell ref="N452:O452"/>
    <mergeCell ref="B451:C451"/>
    <mergeCell ref="D451:E451"/>
    <mergeCell ref="F451:G451"/>
    <mergeCell ref="H451:I451"/>
    <mergeCell ref="J451:K451"/>
    <mergeCell ref="L451:M451"/>
    <mergeCell ref="N451:O451"/>
    <mergeCell ref="B452:C452"/>
    <mergeCell ref="D452:E452"/>
    <mergeCell ref="F452:G452"/>
    <mergeCell ref="H452:I452"/>
    <mergeCell ref="J452:K452"/>
    <mergeCell ref="N449:O449"/>
    <mergeCell ref="B450:C450"/>
    <mergeCell ref="D450:E450"/>
    <mergeCell ref="F450:G450"/>
    <mergeCell ref="H450:I450"/>
    <mergeCell ref="J450:K450"/>
    <mergeCell ref="L450:M450"/>
    <mergeCell ref="N450:O450"/>
    <mergeCell ref="L449:M449"/>
    <mergeCell ref="B449:C449"/>
    <mergeCell ref="D449:E449"/>
    <mergeCell ref="F449:G449"/>
    <mergeCell ref="H449:I449"/>
    <mergeCell ref="J449:K449"/>
    <mergeCell ref="L448:M448"/>
    <mergeCell ref="N448:O448"/>
    <mergeCell ref="B447:C447"/>
    <mergeCell ref="D447:E447"/>
    <mergeCell ref="F447:G447"/>
    <mergeCell ref="H447:I447"/>
    <mergeCell ref="J447:K447"/>
    <mergeCell ref="L447:M447"/>
    <mergeCell ref="N447:O447"/>
    <mergeCell ref="D448:E448"/>
    <mergeCell ref="F448:G448"/>
    <mergeCell ref="H448:I448"/>
    <mergeCell ref="J448:K448"/>
    <mergeCell ref="B448:C448"/>
    <mergeCell ref="B446:C446"/>
    <mergeCell ref="D446:E446"/>
    <mergeCell ref="F446:G446"/>
    <mergeCell ref="H446:I446"/>
    <mergeCell ref="J446:K446"/>
    <mergeCell ref="L446:M446"/>
    <mergeCell ref="N446:O446"/>
    <mergeCell ref="B445:C445"/>
    <mergeCell ref="D445:E445"/>
    <mergeCell ref="L445:M445"/>
    <mergeCell ref="F445:G445"/>
    <mergeCell ref="H445:I445"/>
    <mergeCell ref="J445:K445"/>
    <mergeCell ref="N445:O445"/>
    <mergeCell ref="L444:M444"/>
    <mergeCell ref="N444:O444"/>
    <mergeCell ref="B443:C443"/>
    <mergeCell ref="D443:E443"/>
    <mergeCell ref="F443:G443"/>
    <mergeCell ref="H443:I443"/>
    <mergeCell ref="J443:K443"/>
    <mergeCell ref="L443:M443"/>
    <mergeCell ref="N443:O443"/>
    <mergeCell ref="D444:E444"/>
    <mergeCell ref="F444:G444"/>
    <mergeCell ref="H444:I444"/>
    <mergeCell ref="J444:K444"/>
    <mergeCell ref="B444:C444"/>
    <mergeCell ref="N441:O441"/>
    <mergeCell ref="B442:C442"/>
    <mergeCell ref="D442:E442"/>
    <mergeCell ref="F442:G442"/>
    <mergeCell ref="H442:I442"/>
    <mergeCell ref="J442:K442"/>
    <mergeCell ref="L442:M442"/>
    <mergeCell ref="N442:O442"/>
    <mergeCell ref="B441:C441"/>
    <mergeCell ref="L441:M441"/>
    <mergeCell ref="D441:E441"/>
    <mergeCell ref="F441:G441"/>
    <mergeCell ref="H441:I441"/>
    <mergeCell ref="J441:K441"/>
    <mergeCell ref="L440:M440"/>
    <mergeCell ref="N440:O440"/>
    <mergeCell ref="B439:C439"/>
    <mergeCell ref="D439:E439"/>
    <mergeCell ref="F439:G439"/>
    <mergeCell ref="H439:I439"/>
    <mergeCell ref="J439:K439"/>
    <mergeCell ref="L439:M439"/>
    <mergeCell ref="N439:O439"/>
    <mergeCell ref="D440:E440"/>
    <mergeCell ref="F440:G440"/>
    <mergeCell ref="H440:I440"/>
    <mergeCell ref="J440:K440"/>
    <mergeCell ref="B440:C440"/>
    <mergeCell ref="D13:O13"/>
    <mergeCell ref="A28:O28"/>
    <mergeCell ref="A29:A30"/>
    <mergeCell ref="B29:B30"/>
    <mergeCell ref="C29:C30"/>
    <mergeCell ref="D29:E29"/>
    <mergeCell ref="F29:G29"/>
    <mergeCell ref="H29:I29"/>
    <mergeCell ref="J29:K29"/>
    <mergeCell ref="L29:M29"/>
    <mergeCell ref="L24:O24"/>
    <mergeCell ref="A1:O1"/>
    <mergeCell ref="A2:O2"/>
    <mergeCell ref="D4:O4"/>
    <mergeCell ref="A4:C4"/>
    <mergeCell ref="D8:O8"/>
    <mergeCell ref="D9:O9"/>
    <mergeCell ref="L17:O17"/>
    <mergeCell ref="A5:C5"/>
    <mergeCell ref="A7:C7"/>
    <mergeCell ref="D5:K5"/>
    <mergeCell ref="B15:C16"/>
    <mergeCell ref="A15:A16"/>
    <mergeCell ref="D10:O10"/>
    <mergeCell ref="D11:O11"/>
    <mergeCell ref="D12:O12"/>
    <mergeCell ref="D7:K7"/>
    <mergeCell ref="A10:C10"/>
    <mergeCell ref="A6:C6"/>
    <mergeCell ref="D6:O6"/>
    <mergeCell ref="A8:C8"/>
    <mergeCell ref="D16:F16"/>
    <mergeCell ref="A9:C9"/>
    <mergeCell ref="A13:C13"/>
    <mergeCell ref="A23:A25"/>
    <mergeCell ref="A21:A22"/>
    <mergeCell ref="B17:C19"/>
    <mergeCell ref="N29:O29"/>
    <mergeCell ref="B21:C22"/>
    <mergeCell ref="D19:F19"/>
    <mergeCell ref="D15:O15"/>
    <mergeCell ref="L16:O16"/>
    <mergeCell ref="A11:C11"/>
    <mergeCell ref="D17:F17"/>
    <mergeCell ref="D18:F18"/>
    <mergeCell ref="A17:A19"/>
    <mergeCell ref="A12:C12"/>
    <mergeCell ref="L25:O25"/>
    <mergeCell ref="L18:O18"/>
    <mergeCell ref="L19:O19"/>
    <mergeCell ref="D21:O21"/>
    <mergeCell ref="L23:O23"/>
    <mergeCell ref="L22:O22"/>
    <mergeCell ref="D25:F25"/>
    <mergeCell ref="D23:F23"/>
    <mergeCell ref="D24:F24"/>
    <mergeCell ref="D22:F22"/>
    <mergeCell ref="B23:C25"/>
  </mergeCells>
  <phoneticPr fontId="12" type="noConversion"/>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dxfId="15" priority="2" stopIfTrue="1" operator="equal">
      <formula>0</formula>
    </cfRule>
  </conditionalFormatting>
  <conditionalFormatting sqref="N441:O457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35:O435">
    <cfRule type="cellIs" dxfId="14" priority="3" stopIfTrue="1" operator="equal">
      <formula>0</formula>
    </cfRule>
  </conditionalFormatting>
  <conditionalFormatting sqref="D342:O342 D39:O39 D388:O388 D178:O178 D112:O112 D137:O137 D32:O32">
    <cfRule type="cellIs" dxfId="13" priority="4" stopIfTrue="1" operator="equal">
      <formula>0</formula>
    </cfRule>
  </conditionalFormatting>
  <conditionalFormatting sqref="D459:O459">
    <cfRule type="cellIs" dxfId="12" priority="5" stopIfTrue="1" operator="equal">
      <formula>0</formula>
    </cfRule>
    <cfRule type="cellIs" dxfId="11" priority="6" stopIfTrue="1" operator="notEqual">
      <formula>0</formula>
    </cfRule>
  </conditionalFormatting>
  <conditionalFormatting sqref="D437:O437">
    <cfRule type="cellIs" dxfId="10" priority="7" stopIfTrue="1" operator="notEqual">
      <formula>0</formula>
    </cfRule>
    <cfRule type="cellIs" dxfId="9" priority="8" stopIfTrue="1" operator="equal">
      <formula>0</formula>
    </cfRule>
  </conditionalFormatting>
  <conditionalFormatting sqref="D458:O458 D436:O436 D177:O177">
    <cfRule type="cellIs" dxfId="8" priority="9" stopIfTrue="1" operator="equal">
      <formula>0</formula>
    </cfRule>
  </conditionalFormatting>
  <dataValidations xWindow="760" yWindow="343" count="3">
    <dataValidation type="list" allowBlank="1" showInputMessage="1" showErrorMessage="1" sqref="B327:B336">
      <formula1>Извори_финансирања</formula1>
    </dataValidation>
    <dataValidation errorStyle="information" allowBlank="1" showDropDown="1" showInputMessage="1" showErrorMessage="1" errorTitle="Обавештење" error="Унета шифра конта се не налази у контном плану." sqref="B47:B323"/>
    <dataValidation allowBlank="1" showErrorMessage="1" sqref="D4"/>
  </dataValidations>
  <pageMargins left="0" right="0.23622047244094491" top="0.47244094488188981" bottom="0.39370078740157483" header="0" footer="0.15748031496062992"/>
  <pageSetup paperSize="9" scale="70" fitToHeight="0" orientation="landscape" r:id="rId1"/>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codeName="Sheet5">
    <tabColor indexed="42"/>
    <pageSetUpPr fitToPage="1"/>
  </sheetPr>
  <dimension ref="A1:P463"/>
  <sheetViews>
    <sheetView tabSelected="1" topLeftCell="A463" zoomScale="90" zoomScaleNormal="90" zoomScaleSheetLayoutView="90" workbookViewId="0">
      <selection activeCell="J436" sqref="J436:K436"/>
    </sheetView>
  </sheetViews>
  <sheetFormatPr defaultRowHeight="15"/>
  <cols>
    <col min="1" max="1" width="7.28515625" style="7" customWidth="1"/>
    <col min="2" max="2" width="8.28515625" style="7" customWidth="1"/>
    <col min="3" max="3" width="30" style="7" customWidth="1"/>
    <col min="4" max="15" width="13.140625" style="7" customWidth="1"/>
    <col min="16" max="16" width="11.42578125" style="7" customWidth="1"/>
    <col min="17" max="16384" width="9.140625" style="7"/>
  </cols>
  <sheetData>
    <row r="1" spans="1:15" ht="18" customHeight="1">
      <c r="A1" s="379" t="s">
        <v>432</v>
      </c>
      <c r="B1" s="379"/>
      <c r="C1" s="379"/>
      <c r="D1" s="379"/>
      <c r="E1" s="379"/>
      <c r="F1" s="379"/>
      <c r="G1" s="379"/>
      <c r="H1" s="379"/>
      <c r="I1" s="379"/>
      <c r="J1" s="379"/>
      <c r="K1" s="379"/>
      <c r="L1" s="379"/>
      <c r="M1" s="379"/>
      <c r="N1" s="379"/>
      <c r="O1" s="379"/>
    </row>
    <row r="2" spans="1:15" ht="21" customHeight="1">
      <c r="A2" s="256" t="s">
        <v>403</v>
      </c>
      <c r="B2" s="256"/>
      <c r="C2" s="256"/>
      <c r="D2" s="256"/>
      <c r="E2" s="256"/>
      <c r="F2" s="256"/>
      <c r="G2" s="256"/>
      <c r="H2" s="256"/>
      <c r="I2" s="256"/>
      <c r="J2" s="256"/>
      <c r="K2" s="256"/>
      <c r="L2" s="256"/>
      <c r="M2" s="256"/>
      <c r="N2" s="256"/>
      <c r="O2" s="256"/>
    </row>
    <row r="3" spans="1:15" ht="15.75" customHeight="1">
      <c r="A3" s="46"/>
      <c r="B3" s="46"/>
      <c r="C3" s="47"/>
      <c r="D3" s="56"/>
      <c r="E3" s="56"/>
      <c r="F3" s="56"/>
      <c r="G3" s="56"/>
      <c r="H3" s="56"/>
      <c r="I3" s="56"/>
      <c r="J3" s="56"/>
      <c r="K3" s="56"/>
      <c r="L3" s="56"/>
      <c r="M3" s="23"/>
    </row>
    <row r="4" spans="1:15" ht="21.75" customHeight="1">
      <c r="A4" s="315" t="s">
        <v>438</v>
      </c>
      <c r="B4" s="315"/>
      <c r="C4" s="315"/>
      <c r="D4" s="376"/>
      <c r="E4" s="377"/>
      <c r="F4" s="377"/>
      <c r="G4" s="377"/>
      <c r="H4" s="377"/>
      <c r="I4" s="377"/>
      <c r="J4" s="377"/>
      <c r="K4" s="377"/>
      <c r="L4" s="377"/>
      <c r="M4" s="377"/>
      <c r="N4" s="377"/>
      <c r="O4" s="378"/>
    </row>
    <row r="5" spans="1:15" ht="21.75" customHeight="1">
      <c r="A5" s="315" t="s">
        <v>404</v>
      </c>
      <c r="B5" s="315"/>
      <c r="C5" s="315"/>
      <c r="D5" s="50"/>
      <c r="E5" s="51"/>
      <c r="F5" s="52"/>
      <c r="G5" s="52"/>
      <c r="H5" s="53"/>
      <c r="I5" s="53"/>
      <c r="J5" s="53"/>
      <c r="K5" s="53"/>
      <c r="L5" s="48"/>
      <c r="M5" s="49"/>
      <c r="N5" s="54"/>
      <c r="O5" s="55"/>
    </row>
    <row r="6" spans="1:15" ht="21.75" customHeight="1">
      <c r="A6" s="315" t="s">
        <v>405</v>
      </c>
      <c r="B6" s="315"/>
      <c r="C6" s="315"/>
      <c r="D6" s="389"/>
      <c r="E6" s="390"/>
      <c r="F6" s="390"/>
      <c r="G6" s="390"/>
      <c r="H6" s="390"/>
      <c r="I6" s="390"/>
      <c r="J6" s="390"/>
      <c r="K6" s="390"/>
      <c r="L6" s="390"/>
      <c r="M6" s="390"/>
      <c r="N6" s="390"/>
      <c r="O6" s="391"/>
    </row>
    <row r="7" spans="1:15" ht="21.75" customHeight="1">
      <c r="A7" s="315" t="s">
        <v>436</v>
      </c>
      <c r="B7" s="315"/>
      <c r="C7" s="315"/>
      <c r="D7" s="387"/>
      <c r="E7" s="388"/>
      <c r="F7" s="388"/>
      <c r="G7" s="388"/>
      <c r="H7" s="388"/>
      <c r="I7" s="388"/>
      <c r="J7" s="388"/>
      <c r="K7" s="388"/>
      <c r="L7" s="43"/>
      <c r="M7" s="68"/>
      <c r="N7" s="54"/>
      <c r="O7" s="55"/>
    </row>
    <row r="8" spans="1:15" ht="29.25" customHeight="1">
      <c r="A8" s="263" t="s">
        <v>384</v>
      </c>
      <c r="B8" s="263"/>
      <c r="C8" s="263"/>
      <c r="D8" s="370"/>
      <c r="E8" s="371"/>
      <c r="F8" s="371"/>
      <c r="G8" s="371"/>
      <c r="H8" s="371"/>
      <c r="I8" s="371"/>
      <c r="J8" s="371"/>
      <c r="K8" s="371"/>
      <c r="L8" s="371"/>
      <c r="M8" s="371"/>
      <c r="N8" s="371"/>
      <c r="O8" s="372"/>
    </row>
    <row r="9" spans="1:15" ht="21.75" customHeight="1">
      <c r="A9" s="381" t="s">
        <v>428</v>
      </c>
      <c r="B9" s="382"/>
      <c r="C9" s="383"/>
      <c r="D9" s="370"/>
      <c r="E9" s="371"/>
      <c r="F9" s="371"/>
      <c r="G9" s="371"/>
      <c r="H9" s="371"/>
      <c r="I9" s="371"/>
      <c r="J9" s="371"/>
      <c r="K9" s="371"/>
      <c r="L9" s="371"/>
      <c r="M9" s="371"/>
      <c r="N9" s="371"/>
      <c r="O9" s="372"/>
    </row>
    <row r="10" spans="1:15" ht="21.75" customHeight="1">
      <c r="A10" s="380" t="s">
        <v>430</v>
      </c>
      <c r="B10" s="380"/>
      <c r="C10" s="380"/>
      <c r="D10" s="367"/>
      <c r="E10" s="368"/>
      <c r="F10" s="368"/>
      <c r="G10" s="368"/>
      <c r="H10" s="368"/>
      <c r="I10" s="368"/>
      <c r="J10" s="368"/>
      <c r="K10" s="368"/>
      <c r="L10" s="368"/>
      <c r="M10" s="368"/>
      <c r="N10" s="368"/>
      <c r="O10" s="369"/>
    </row>
    <row r="11" spans="1:15" ht="21.75" customHeight="1">
      <c r="A11" s="380" t="s">
        <v>437</v>
      </c>
      <c r="B11" s="380"/>
      <c r="C11" s="380"/>
      <c r="D11" s="367"/>
      <c r="E11" s="368"/>
      <c r="F11" s="368"/>
      <c r="G11" s="368"/>
      <c r="H11" s="368"/>
      <c r="I11" s="368"/>
      <c r="J11" s="368"/>
      <c r="K11" s="368"/>
      <c r="L11" s="368"/>
      <c r="M11" s="368"/>
      <c r="N11" s="368"/>
      <c r="O11" s="369"/>
    </row>
    <row r="12" spans="1:15" ht="21.75" customHeight="1">
      <c r="A12" s="381" t="s">
        <v>391</v>
      </c>
      <c r="B12" s="382"/>
      <c r="C12" s="383"/>
      <c r="D12" s="367"/>
      <c r="E12" s="368"/>
      <c r="F12" s="368"/>
      <c r="G12" s="368"/>
      <c r="H12" s="368"/>
      <c r="I12" s="368"/>
      <c r="J12" s="368"/>
      <c r="K12" s="368"/>
      <c r="L12" s="368"/>
      <c r="M12" s="368"/>
      <c r="N12" s="368"/>
      <c r="O12" s="369"/>
    </row>
    <row r="13" spans="1:15" ht="21.75" customHeight="1">
      <c r="A13" s="381" t="s">
        <v>390</v>
      </c>
      <c r="B13" s="382"/>
      <c r="C13" s="383"/>
      <c r="D13" s="370" t="s">
        <v>409</v>
      </c>
      <c r="E13" s="371"/>
      <c r="F13" s="371"/>
      <c r="G13" s="371"/>
      <c r="H13" s="371"/>
      <c r="I13" s="371"/>
      <c r="J13" s="371"/>
      <c r="K13" s="371"/>
      <c r="L13" s="371"/>
      <c r="M13" s="371"/>
      <c r="N13" s="371"/>
      <c r="O13" s="372"/>
    </row>
    <row r="14" spans="1:15" ht="21.75" customHeight="1">
      <c r="A14" s="381" t="s">
        <v>395</v>
      </c>
      <c r="B14" s="382"/>
      <c r="C14" s="383"/>
      <c r="D14" s="370" t="s">
        <v>410</v>
      </c>
      <c r="E14" s="371"/>
      <c r="F14" s="371"/>
      <c r="G14" s="371"/>
      <c r="H14" s="371"/>
      <c r="I14" s="371"/>
      <c r="J14" s="371"/>
      <c r="K14" s="371"/>
      <c r="L14" s="371"/>
      <c r="M14" s="371"/>
      <c r="N14" s="371"/>
      <c r="O14" s="372"/>
    </row>
    <row r="15" spans="1:15" ht="21.75" customHeight="1">
      <c r="A15" s="384" t="s">
        <v>394</v>
      </c>
      <c r="B15" s="385"/>
      <c r="C15" s="386"/>
      <c r="D15" s="373" t="s">
        <v>452</v>
      </c>
      <c r="E15" s="374"/>
      <c r="F15" s="374"/>
      <c r="G15" s="374"/>
      <c r="H15" s="374"/>
      <c r="I15" s="374"/>
      <c r="J15" s="374"/>
      <c r="K15" s="374"/>
      <c r="L15" s="374"/>
      <c r="M15" s="374"/>
      <c r="N15" s="374"/>
      <c r="O15" s="375"/>
    </row>
    <row r="16" spans="1:15" ht="21.75" customHeight="1">
      <c r="A16" s="380" t="s">
        <v>392</v>
      </c>
      <c r="B16" s="380"/>
      <c r="C16" s="380"/>
      <c r="D16" s="370"/>
      <c r="E16" s="371"/>
      <c r="F16" s="371"/>
      <c r="G16" s="371"/>
      <c r="H16" s="371"/>
      <c r="I16" s="371"/>
      <c r="J16" s="371"/>
      <c r="K16" s="371"/>
      <c r="L16" s="371"/>
      <c r="M16" s="371"/>
      <c r="N16" s="371"/>
      <c r="O16" s="372"/>
    </row>
    <row r="17" spans="1:16" ht="21" customHeight="1">
      <c r="A17" s="1"/>
      <c r="B17" s="1"/>
      <c r="C17" s="1"/>
      <c r="D17" s="1"/>
      <c r="E17" s="1"/>
      <c r="F17" s="1"/>
      <c r="G17" s="1"/>
      <c r="H17" s="1"/>
      <c r="I17" s="1"/>
      <c r="J17" s="1"/>
      <c r="K17" s="1"/>
      <c r="L17" s="1"/>
    </row>
    <row r="18" spans="1:16" ht="15" customHeight="1">
      <c r="A18" s="364"/>
      <c r="B18" s="247" t="s">
        <v>407</v>
      </c>
      <c r="C18" s="248"/>
      <c r="D18" s="226" t="s">
        <v>442</v>
      </c>
      <c r="E18" s="226"/>
      <c r="F18" s="226"/>
      <c r="G18" s="226"/>
      <c r="H18" s="226"/>
      <c r="I18" s="226"/>
      <c r="J18" s="226"/>
      <c r="K18" s="226"/>
      <c r="L18" s="226"/>
      <c r="M18" s="226"/>
      <c r="N18" s="226"/>
      <c r="O18" s="226"/>
    </row>
    <row r="19" spans="1:16" ht="60.75" customHeight="1">
      <c r="A19" s="364"/>
      <c r="B19" s="249"/>
      <c r="C19" s="250"/>
      <c r="D19" s="246" t="s">
        <v>408</v>
      </c>
      <c r="E19" s="246"/>
      <c r="F19" s="246"/>
      <c r="G19" s="224" t="s">
        <v>536</v>
      </c>
      <c r="H19" s="225" t="s">
        <v>537</v>
      </c>
      <c r="I19" s="225" t="s">
        <v>538</v>
      </c>
      <c r="J19" s="21" t="s">
        <v>523</v>
      </c>
      <c r="K19" s="21" t="s">
        <v>525</v>
      </c>
      <c r="L19" s="226" t="s">
        <v>444</v>
      </c>
      <c r="M19" s="226"/>
      <c r="N19" s="226"/>
      <c r="O19" s="226"/>
    </row>
    <row r="20" spans="1:16" ht="42" customHeight="1">
      <c r="A20" s="365">
        <v>1</v>
      </c>
      <c r="B20" s="303"/>
      <c r="C20" s="359"/>
      <c r="D20" s="366"/>
      <c r="E20" s="366"/>
      <c r="F20" s="366"/>
      <c r="G20" s="33"/>
      <c r="H20" s="33"/>
      <c r="I20" s="58"/>
      <c r="J20" s="33"/>
      <c r="K20" s="33"/>
      <c r="L20" s="358"/>
      <c r="M20" s="358"/>
      <c r="N20" s="358"/>
      <c r="O20" s="358"/>
    </row>
    <row r="21" spans="1:16" ht="42" customHeight="1">
      <c r="A21" s="365"/>
      <c r="B21" s="360"/>
      <c r="C21" s="361"/>
      <c r="D21" s="366"/>
      <c r="E21" s="366"/>
      <c r="F21" s="366"/>
      <c r="G21" s="33"/>
      <c r="H21" s="33"/>
      <c r="I21" s="58"/>
      <c r="J21" s="33"/>
      <c r="K21" s="33"/>
      <c r="L21" s="358"/>
      <c r="M21" s="358"/>
      <c r="N21" s="358"/>
      <c r="O21" s="358"/>
    </row>
    <row r="22" spans="1:16" ht="42" customHeight="1">
      <c r="A22" s="365"/>
      <c r="B22" s="362"/>
      <c r="C22" s="363"/>
      <c r="D22" s="366"/>
      <c r="E22" s="366"/>
      <c r="F22" s="366"/>
      <c r="G22" s="33"/>
      <c r="H22" s="33"/>
      <c r="I22" s="58"/>
      <c r="J22" s="33"/>
      <c r="K22" s="33"/>
      <c r="L22" s="358"/>
      <c r="M22" s="358"/>
      <c r="N22" s="358"/>
      <c r="O22" s="358"/>
    </row>
    <row r="23" spans="1:16">
      <c r="A23" s="1"/>
      <c r="B23" s="1"/>
      <c r="C23" s="1"/>
      <c r="D23" s="24"/>
      <c r="E23" s="1"/>
      <c r="F23" s="1"/>
      <c r="G23" s="1"/>
      <c r="H23" s="1"/>
      <c r="I23" s="1"/>
      <c r="J23" s="1"/>
      <c r="K23" s="1"/>
      <c r="L23" s="1"/>
    </row>
    <row r="24" spans="1:16" ht="25.5" customHeight="1">
      <c r="A24" s="70"/>
      <c r="B24" s="71"/>
      <c r="C24" s="71"/>
      <c r="D24" s="71"/>
      <c r="E24" s="71"/>
      <c r="F24" s="71"/>
      <c r="G24" s="71"/>
      <c r="H24" s="71"/>
      <c r="I24" s="71"/>
      <c r="J24" s="71"/>
      <c r="K24" s="71"/>
      <c r="L24" s="71"/>
      <c r="M24" s="71"/>
      <c r="N24" s="71"/>
      <c r="O24" s="71"/>
    </row>
    <row r="25" spans="1:16" s="9" customFormat="1" ht="30.75" customHeight="1" thickBot="1">
      <c r="A25" s="325" t="s">
        <v>58</v>
      </c>
      <c r="B25" s="326"/>
      <c r="C25" s="326"/>
      <c r="D25" s="326"/>
      <c r="E25" s="326"/>
      <c r="F25" s="326"/>
      <c r="G25" s="326"/>
      <c r="H25" s="326"/>
      <c r="I25" s="326"/>
      <c r="J25" s="326"/>
      <c r="K25" s="326"/>
      <c r="L25" s="326"/>
      <c r="M25" s="326"/>
      <c r="N25" s="326"/>
      <c r="O25" s="326"/>
      <c r="P25" s="25"/>
    </row>
    <row r="26" spans="1:16" s="9" customFormat="1" ht="39.75" customHeight="1">
      <c r="A26" s="270" t="s">
        <v>434</v>
      </c>
      <c r="B26" s="274" t="s">
        <v>396</v>
      </c>
      <c r="C26" s="301" t="s">
        <v>51</v>
      </c>
      <c r="D26" s="254" t="s">
        <v>536</v>
      </c>
      <c r="E26" s="253"/>
      <c r="F26" s="252" t="s">
        <v>537</v>
      </c>
      <c r="G26" s="253"/>
      <c r="H26" s="254" t="s">
        <v>539</v>
      </c>
      <c r="I26" s="253"/>
      <c r="J26" s="254" t="s">
        <v>524</v>
      </c>
      <c r="K26" s="253"/>
      <c r="L26" s="254" t="s">
        <v>526</v>
      </c>
      <c r="M26" s="253"/>
      <c r="N26" s="254" t="s">
        <v>527</v>
      </c>
      <c r="O26" s="253"/>
      <c r="P26" s="25"/>
    </row>
    <row r="27" spans="1:16" s="2" customFormat="1" ht="42" customHeight="1">
      <c r="A27" s="271"/>
      <c r="B27" s="275"/>
      <c r="C27" s="302"/>
      <c r="D27" s="74" t="s">
        <v>503</v>
      </c>
      <c r="E27" s="75" t="s">
        <v>59</v>
      </c>
      <c r="F27" s="74" t="s">
        <v>503</v>
      </c>
      <c r="G27" s="75" t="s">
        <v>59</v>
      </c>
      <c r="H27" s="74" t="s">
        <v>503</v>
      </c>
      <c r="I27" s="75" t="s">
        <v>59</v>
      </c>
      <c r="J27" s="74" t="s">
        <v>503</v>
      </c>
      <c r="K27" s="75" t="s">
        <v>59</v>
      </c>
      <c r="L27" s="74" t="s">
        <v>503</v>
      </c>
      <c r="M27" s="75" t="s">
        <v>59</v>
      </c>
      <c r="N27" s="74" t="s">
        <v>503</v>
      </c>
      <c r="O27" s="75" t="s">
        <v>59</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47</v>
      </c>
      <c r="O28" s="79" t="s">
        <v>48</v>
      </c>
      <c r="P28" s="1"/>
    </row>
    <row r="29" spans="1:16" s="2" customFormat="1" ht="51">
      <c r="A29" s="81">
        <v>1</v>
      </c>
      <c r="B29" s="82">
        <v>300000</v>
      </c>
      <c r="C29" s="83" t="s">
        <v>116</v>
      </c>
      <c r="D29" s="84">
        <f>SUM(D30,D33)</f>
        <v>0</v>
      </c>
      <c r="E29" s="85">
        <f t="shared" ref="E29:O29" si="0">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c r="A30" s="86">
        <v>2</v>
      </c>
      <c r="B30" s="87">
        <v>310000</v>
      </c>
      <c r="C30" s="88" t="s">
        <v>113</v>
      </c>
      <c r="D30" s="89">
        <f>SUM(D31)</f>
        <v>0</v>
      </c>
      <c r="E30" s="90">
        <f t="shared" ref="E30:O31" si="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c r="A31" s="86">
        <v>3</v>
      </c>
      <c r="B31" s="87">
        <v>311000</v>
      </c>
      <c r="C31" s="88" t="s">
        <v>114</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c r="A32" s="178">
        <v>4</v>
      </c>
      <c r="B32" s="92">
        <v>311700</v>
      </c>
      <c r="C32" s="93" t="s">
        <v>112</v>
      </c>
      <c r="D32" s="183"/>
      <c r="E32" s="181"/>
      <c r="F32" s="183"/>
      <c r="G32" s="128"/>
      <c r="H32" s="180"/>
      <c r="I32" s="95"/>
      <c r="J32" s="183"/>
      <c r="K32" s="128"/>
      <c r="L32" s="183"/>
      <c r="M32" s="128"/>
      <c r="N32" s="143">
        <f>SUM(H32,J32,L32)</f>
        <v>0</v>
      </c>
      <c r="O32" s="128">
        <f>SUM(I32,K32,M32)</f>
        <v>0</v>
      </c>
      <c r="P32" s="1"/>
    </row>
    <row r="33" spans="1:16" s="2" customFormat="1" ht="25.5">
      <c r="A33" s="96">
        <v>5</v>
      </c>
      <c r="B33" s="97">
        <v>320000</v>
      </c>
      <c r="C33" s="98" t="s">
        <v>115</v>
      </c>
      <c r="D33" s="99">
        <f>SUM(D34)</f>
        <v>0</v>
      </c>
      <c r="E33" s="90">
        <f t="shared" ref="E33:O34" si="2">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c r="A34" s="86">
        <v>6</v>
      </c>
      <c r="B34" s="87">
        <v>321000</v>
      </c>
      <c r="C34" s="88" t="s">
        <v>117</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c r="A35" s="178">
        <v>7</v>
      </c>
      <c r="B35" s="92">
        <v>321300</v>
      </c>
      <c r="C35" s="93" t="s">
        <v>111</v>
      </c>
      <c r="D35" s="182"/>
      <c r="E35" s="181"/>
      <c r="F35" s="182"/>
      <c r="G35" s="181"/>
      <c r="H35" s="180"/>
      <c r="I35" s="179"/>
      <c r="J35" s="182"/>
      <c r="K35" s="181"/>
      <c r="L35" s="182"/>
      <c r="M35" s="181"/>
      <c r="N35" s="143">
        <f>SUM(H35,J35,L35)</f>
        <v>0</v>
      </c>
      <c r="O35" s="128">
        <f>SUM(I35,K35,M35)</f>
        <v>0</v>
      </c>
      <c r="P35" s="1"/>
    </row>
    <row r="36" spans="1:16" s="2" customFormat="1" ht="25.5">
      <c r="A36" s="100">
        <f>A35+1</f>
        <v>8</v>
      </c>
      <c r="B36" s="101">
        <v>700000</v>
      </c>
      <c r="C36" s="102" t="s">
        <v>118</v>
      </c>
      <c r="D36" s="103">
        <f>D37+D60+D72+D97+D102+D106</f>
        <v>0</v>
      </c>
      <c r="E36" s="104">
        <f t="shared" ref="E36:O36" si="3">E37+E60+E72+E97+E102+E106</f>
        <v>0</v>
      </c>
      <c r="F36" s="105">
        <f t="shared" si="3"/>
        <v>0</v>
      </c>
      <c r="G36" s="104">
        <f t="shared" si="3"/>
        <v>0</v>
      </c>
      <c r="H36" s="105">
        <f t="shared" si="3"/>
        <v>0</v>
      </c>
      <c r="I36" s="104">
        <f t="shared" si="3"/>
        <v>0</v>
      </c>
      <c r="J36" s="103">
        <f t="shared" si="3"/>
        <v>0</v>
      </c>
      <c r="K36" s="104">
        <f t="shared" si="3"/>
        <v>0</v>
      </c>
      <c r="L36" s="105">
        <f t="shared" si="3"/>
        <v>0</v>
      </c>
      <c r="M36" s="104">
        <f t="shared" si="3"/>
        <v>0</v>
      </c>
      <c r="N36" s="105">
        <f>N37+N60+N72+N97+N102+N106</f>
        <v>0</v>
      </c>
      <c r="O36" s="104">
        <f t="shared" si="3"/>
        <v>0</v>
      </c>
      <c r="P36" s="1"/>
    </row>
    <row r="37" spans="1:16" s="2" customFormat="1" ht="25.5">
      <c r="A37" s="106">
        <f t="shared" ref="A37:A100" si="4">A36+1</f>
        <v>9</v>
      </c>
      <c r="B37" s="107">
        <v>710000</v>
      </c>
      <c r="C37" s="108" t="s">
        <v>119</v>
      </c>
      <c r="D37" s="99">
        <f>D38+D42+D44+D51+D57</f>
        <v>0</v>
      </c>
      <c r="E37" s="90">
        <f t="shared" ref="E37:O37" si="5">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c r="A38" s="106">
        <f t="shared" si="4"/>
        <v>10</v>
      </c>
      <c r="B38" s="107">
        <v>711000</v>
      </c>
      <c r="C38" s="108" t="s">
        <v>120</v>
      </c>
      <c r="D38" s="99">
        <f>SUM(D39:D41)</f>
        <v>0</v>
      </c>
      <c r="E38" s="90">
        <f t="shared" ref="E38:M38" si="6">SUM(E39:E41)</f>
        <v>0</v>
      </c>
      <c r="F38" s="99">
        <f t="shared" si="6"/>
        <v>0</v>
      </c>
      <c r="G38" s="90">
        <f t="shared" si="6"/>
        <v>0</v>
      </c>
      <c r="H38" s="89">
        <f t="shared" si="6"/>
        <v>0</v>
      </c>
      <c r="I38" s="90">
        <f t="shared" si="6"/>
        <v>0</v>
      </c>
      <c r="J38" s="99">
        <f t="shared" si="6"/>
        <v>0</v>
      </c>
      <c r="K38" s="90">
        <f t="shared" si="6"/>
        <v>0</v>
      </c>
      <c r="L38" s="99">
        <f t="shared" si="6"/>
        <v>0</v>
      </c>
      <c r="M38" s="90">
        <f t="shared" si="6"/>
        <v>0</v>
      </c>
      <c r="N38" s="99">
        <f t="shared" ref="N38:O68" si="7">SUM(H38,J38,L38)</f>
        <v>0</v>
      </c>
      <c r="O38" s="90">
        <f t="shared" si="7"/>
        <v>0</v>
      </c>
      <c r="P38" s="1"/>
    </row>
    <row r="39" spans="1:16" s="2" customFormat="1" ht="38.25">
      <c r="A39" s="109">
        <f t="shared" si="4"/>
        <v>11</v>
      </c>
      <c r="B39" s="110">
        <v>711100</v>
      </c>
      <c r="C39" s="111" t="s">
        <v>277</v>
      </c>
      <c r="D39" s="182"/>
      <c r="E39" s="181"/>
      <c r="F39" s="182"/>
      <c r="G39" s="181"/>
      <c r="H39" s="180"/>
      <c r="I39" s="179"/>
      <c r="J39" s="182"/>
      <c r="K39" s="181"/>
      <c r="L39" s="182"/>
      <c r="M39" s="181"/>
      <c r="N39" s="143">
        <f t="shared" si="7"/>
        <v>0</v>
      </c>
      <c r="O39" s="128">
        <f t="shared" si="7"/>
        <v>0</v>
      </c>
      <c r="P39" s="1"/>
    </row>
    <row r="40" spans="1:16" s="2" customFormat="1" ht="38.25">
      <c r="A40" s="109">
        <f t="shared" si="4"/>
        <v>12</v>
      </c>
      <c r="B40" s="110">
        <v>711200</v>
      </c>
      <c r="C40" s="111" t="s">
        <v>278</v>
      </c>
      <c r="D40" s="182"/>
      <c r="E40" s="181"/>
      <c r="F40" s="182"/>
      <c r="G40" s="181"/>
      <c r="H40" s="180"/>
      <c r="I40" s="179"/>
      <c r="J40" s="182"/>
      <c r="K40" s="181"/>
      <c r="L40" s="182"/>
      <c r="M40" s="181"/>
      <c r="N40" s="143">
        <f t="shared" si="7"/>
        <v>0</v>
      </c>
      <c r="O40" s="128">
        <f t="shared" si="7"/>
        <v>0</v>
      </c>
      <c r="P40" s="1"/>
    </row>
    <row r="41" spans="1:16" ht="51">
      <c r="A41" s="109">
        <f t="shared" si="4"/>
        <v>13</v>
      </c>
      <c r="B41" s="110">
        <v>711300</v>
      </c>
      <c r="C41" s="111" t="s">
        <v>8</v>
      </c>
      <c r="D41" s="182"/>
      <c r="E41" s="181"/>
      <c r="F41" s="182"/>
      <c r="G41" s="181"/>
      <c r="H41" s="180"/>
      <c r="I41" s="179"/>
      <c r="J41" s="182"/>
      <c r="K41" s="181"/>
      <c r="L41" s="182"/>
      <c r="M41" s="181"/>
      <c r="N41" s="143">
        <f t="shared" si="7"/>
        <v>0</v>
      </c>
      <c r="O41" s="128">
        <f t="shared" si="7"/>
        <v>0</v>
      </c>
    </row>
    <row r="42" spans="1:16">
      <c r="A42" s="106">
        <f t="shared" si="4"/>
        <v>14</v>
      </c>
      <c r="B42" s="107">
        <v>712000</v>
      </c>
      <c r="C42" s="108" t="s">
        <v>121</v>
      </c>
      <c r="D42" s="99">
        <f t="shared" ref="D42:M42" si="8">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6">
      <c r="A43" s="109">
        <f t="shared" si="4"/>
        <v>15</v>
      </c>
      <c r="B43" s="110">
        <v>712100</v>
      </c>
      <c r="C43" s="111" t="s">
        <v>461</v>
      </c>
      <c r="D43" s="182"/>
      <c r="E43" s="181"/>
      <c r="F43" s="182"/>
      <c r="G43" s="181"/>
      <c r="H43" s="180"/>
      <c r="I43" s="179"/>
      <c r="J43" s="182"/>
      <c r="K43" s="181"/>
      <c r="L43" s="182"/>
      <c r="M43" s="181"/>
      <c r="N43" s="143">
        <f t="shared" si="7"/>
        <v>0</v>
      </c>
      <c r="O43" s="128">
        <f t="shared" si="7"/>
        <v>0</v>
      </c>
    </row>
    <row r="44" spans="1:16">
      <c r="A44" s="106">
        <f t="shared" si="4"/>
        <v>16</v>
      </c>
      <c r="B44" s="107">
        <v>713000</v>
      </c>
      <c r="C44" s="108" t="s">
        <v>122</v>
      </c>
      <c r="D44" s="99">
        <f t="shared" ref="D44:M44" si="9">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6" ht="25.5">
      <c r="A45" s="109">
        <f t="shared" si="4"/>
        <v>17</v>
      </c>
      <c r="B45" s="110">
        <v>713100</v>
      </c>
      <c r="C45" s="111" t="s">
        <v>462</v>
      </c>
      <c r="D45" s="182"/>
      <c r="E45" s="181"/>
      <c r="F45" s="182"/>
      <c r="G45" s="181"/>
      <c r="H45" s="180"/>
      <c r="I45" s="179"/>
      <c r="J45" s="182"/>
      <c r="K45" s="181"/>
      <c r="L45" s="182"/>
      <c r="M45" s="181"/>
      <c r="N45" s="143">
        <f t="shared" si="7"/>
        <v>0</v>
      </c>
      <c r="O45" s="128">
        <f t="shared" si="7"/>
        <v>0</v>
      </c>
    </row>
    <row r="46" spans="1:16" ht="25.5">
      <c r="A46" s="109">
        <f t="shared" si="4"/>
        <v>18</v>
      </c>
      <c r="B46" s="110">
        <v>713200</v>
      </c>
      <c r="C46" s="111" t="s">
        <v>463</v>
      </c>
      <c r="D46" s="182"/>
      <c r="E46" s="181"/>
      <c r="F46" s="182"/>
      <c r="G46" s="181"/>
      <c r="H46" s="180"/>
      <c r="I46" s="179"/>
      <c r="J46" s="182"/>
      <c r="K46" s="181"/>
      <c r="L46" s="182"/>
      <c r="M46" s="181"/>
      <c r="N46" s="143">
        <f t="shared" si="7"/>
        <v>0</v>
      </c>
      <c r="O46" s="128">
        <f t="shared" si="7"/>
        <v>0</v>
      </c>
    </row>
    <row r="47" spans="1:16" ht="25.5">
      <c r="A47" s="109">
        <f t="shared" si="4"/>
        <v>19</v>
      </c>
      <c r="B47" s="110">
        <v>713300</v>
      </c>
      <c r="C47" s="111" t="s">
        <v>464</v>
      </c>
      <c r="D47" s="182"/>
      <c r="E47" s="181"/>
      <c r="F47" s="182"/>
      <c r="G47" s="181"/>
      <c r="H47" s="180"/>
      <c r="I47" s="179"/>
      <c r="J47" s="182"/>
      <c r="K47" s="181"/>
      <c r="L47" s="182"/>
      <c r="M47" s="181"/>
      <c r="N47" s="143">
        <f t="shared" si="7"/>
        <v>0</v>
      </c>
      <c r="O47" s="128">
        <f t="shared" si="7"/>
        <v>0</v>
      </c>
    </row>
    <row r="48" spans="1:16" ht="25.5">
      <c r="A48" s="109">
        <f t="shared" si="4"/>
        <v>20</v>
      </c>
      <c r="B48" s="110">
        <v>713400</v>
      </c>
      <c r="C48" s="111" t="s">
        <v>268</v>
      </c>
      <c r="D48" s="182"/>
      <c r="E48" s="181"/>
      <c r="F48" s="182"/>
      <c r="G48" s="181"/>
      <c r="H48" s="180"/>
      <c r="I48" s="179"/>
      <c r="J48" s="182"/>
      <c r="K48" s="181"/>
      <c r="L48" s="182"/>
      <c r="M48" s="181"/>
      <c r="N48" s="143">
        <f t="shared" si="7"/>
        <v>0</v>
      </c>
      <c r="O48" s="128">
        <f t="shared" si="7"/>
        <v>0</v>
      </c>
    </row>
    <row r="49" spans="1:15" ht="25.5">
      <c r="A49" s="109">
        <f t="shared" si="4"/>
        <v>21</v>
      </c>
      <c r="B49" s="110">
        <v>713500</v>
      </c>
      <c r="C49" s="111" t="s">
        <v>269</v>
      </c>
      <c r="D49" s="182"/>
      <c r="E49" s="181"/>
      <c r="F49" s="182"/>
      <c r="G49" s="181"/>
      <c r="H49" s="180"/>
      <c r="I49" s="179"/>
      <c r="J49" s="182"/>
      <c r="K49" s="181"/>
      <c r="L49" s="182"/>
      <c r="M49" s="181"/>
      <c r="N49" s="143">
        <f t="shared" si="7"/>
        <v>0</v>
      </c>
      <c r="O49" s="128">
        <f t="shared" si="7"/>
        <v>0</v>
      </c>
    </row>
    <row r="50" spans="1:15" ht="25.5">
      <c r="A50" s="109">
        <f t="shared" si="4"/>
        <v>22</v>
      </c>
      <c r="B50" s="110">
        <v>713600</v>
      </c>
      <c r="C50" s="111" t="s">
        <v>270</v>
      </c>
      <c r="D50" s="182"/>
      <c r="E50" s="181"/>
      <c r="F50" s="182"/>
      <c r="G50" s="181"/>
      <c r="H50" s="180"/>
      <c r="I50" s="179"/>
      <c r="J50" s="182"/>
      <c r="K50" s="181"/>
      <c r="L50" s="182"/>
      <c r="M50" s="181"/>
      <c r="N50" s="143">
        <f t="shared" si="7"/>
        <v>0</v>
      </c>
      <c r="O50" s="128">
        <f t="shared" si="7"/>
        <v>0</v>
      </c>
    </row>
    <row r="51" spans="1:15" ht="25.5">
      <c r="A51" s="106">
        <f t="shared" si="4"/>
        <v>23</v>
      </c>
      <c r="B51" s="107">
        <v>714000</v>
      </c>
      <c r="C51" s="108" t="s">
        <v>123</v>
      </c>
      <c r="D51" s="99">
        <f t="shared" ref="D51:M51" si="10">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c r="A52" s="109">
        <f t="shared" si="4"/>
        <v>24</v>
      </c>
      <c r="B52" s="110">
        <v>714100</v>
      </c>
      <c r="C52" s="111" t="s">
        <v>279</v>
      </c>
      <c r="D52" s="182"/>
      <c r="E52" s="181"/>
      <c r="F52" s="182"/>
      <c r="G52" s="181"/>
      <c r="H52" s="180"/>
      <c r="I52" s="179"/>
      <c r="J52" s="182"/>
      <c r="K52" s="181"/>
      <c r="L52" s="182"/>
      <c r="M52" s="181"/>
      <c r="N52" s="143">
        <f t="shared" si="7"/>
        <v>0</v>
      </c>
      <c r="O52" s="128">
        <f t="shared" si="7"/>
        <v>0</v>
      </c>
    </row>
    <row r="53" spans="1:15">
      <c r="A53" s="109">
        <f t="shared" si="4"/>
        <v>25</v>
      </c>
      <c r="B53" s="110">
        <v>714300</v>
      </c>
      <c r="C53" s="111" t="s">
        <v>280</v>
      </c>
      <c r="D53" s="182"/>
      <c r="E53" s="181"/>
      <c r="F53" s="182"/>
      <c r="G53" s="181"/>
      <c r="H53" s="180"/>
      <c r="I53" s="179"/>
      <c r="J53" s="182"/>
      <c r="K53" s="181"/>
      <c r="L53" s="182"/>
      <c r="M53" s="181"/>
      <c r="N53" s="143">
        <f t="shared" si="7"/>
        <v>0</v>
      </c>
      <c r="O53" s="128">
        <f t="shared" si="7"/>
        <v>0</v>
      </c>
    </row>
    <row r="54" spans="1:15">
      <c r="A54" s="109">
        <f t="shared" si="4"/>
        <v>26</v>
      </c>
      <c r="B54" s="110">
        <v>714400</v>
      </c>
      <c r="C54" s="111" t="s">
        <v>9</v>
      </c>
      <c r="D54" s="182"/>
      <c r="E54" s="181"/>
      <c r="F54" s="182"/>
      <c r="G54" s="181"/>
      <c r="H54" s="180"/>
      <c r="I54" s="179"/>
      <c r="J54" s="182"/>
      <c r="K54" s="181"/>
      <c r="L54" s="182"/>
      <c r="M54" s="181"/>
      <c r="N54" s="143">
        <f t="shared" si="7"/>
        <v>0</v>
      </c>
      <c r="O54" s="128">
        <f t="shared" si="7"/>
        <v>0</v>
      </c>
    </row>
    <row r="55" spans="1:15" ht="51">
      <c r="A55" s="109">
        <f t="shared" si="4"/>
        <v>27</v>
      </c>
      <c r="B55" s="110">
        <v>714500</v>
      </c>
      <c r="C55" s="111" t="s">
        <v>16</v>
      </c>
      <c r="D55" s="182"/>
      <c r="E55" s="181"/>
      <c r="F55" s="182"/>
      <c r="G55" s="181"/>
      <c r="H55" s="180"/>
      <c r="I55" s="179"/>
      <c r="J55" s="182"/>
      <c r="K55" s="181"/>
      <c r="L55" s="182"/>
      <c r="M55" s="181"/>
      <c r="N55" s="143">
        <f t="shared" si="7"/>
        <v>0</v>
      </c>
      <c r="O55" s="128">
        <f t="shared" si="7"/>
        <v>0</v>
      </c>
    </row>
    <row r="56" spans="1:15">
      <c r="A56" s="109">
        <f t="shared" si="4"/>
        <v>28</v>
      </c>
      <c r="B56" s="110">
        <v>714600</v>
      </c>
      <c r="C56" s="111" t="s">
        <v>492</v>
      </c>
      <c r="D56" s="182"/>
      <c r="E56" s="181"/>
      <c r="F56" s="182"/>
      <c r="G56" s="181"/>
      <c r="H56" s="180"/>
      <c r="I56" s="179"/>
      <c r="J56" s="182"/>
      <c r="K56" s="181"/>
      <c r="L56" s="182"/>
      <c r="M56" s="181"/>
      <c r="N56" s="143">
        <f t="shared" si="7"/>
        <v>0</v>
      </c>
      <c r="O56" s="128">
        <f t="shared" si="7"/>
        <v>0</v>
      </c>
    </row>
    <row r="57" spans="1:15">
      <c r="A57" s="106">
        <f t="shared" si="4"/>
        <v>29</v>
      </c>
      <c r="B57" s="107">
        <v>716000</v>
      </c>
      <c r="C57" s="108" t="s">
        <v>124</v>
      </c>
      <c r="D57" s="99">
        <f t="shared" ref="D57:M57" si="11">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c r="A58" s="109">
        <f t="shared" si="4"/>
        <v>30</v>
      </c>
      <c r="B58" s="110">
        <v>716100</v>
      </c>
      <c r="C58" s="111" t="s">
        <v>294</v>
      </c>
      <c r="D58" s="182"/>
      <c r="E58" s="181"/>
      <c r="F58" s="182"/>
      <c r="G58" s="181"/>
      <c r="H58" s="180"/>
      <c r="I58" s="179"/>
      <c r="J58" s="182"/>
      <c r="K58" s="181"/>
      <c r="L58" s="182"/>
      <c r="M58" s="181"/>
      <c r="N58" s="143">
        <f t="shared" si="7"/>
        <v>0</v>
      </c>
      <c r="O58" s="128">
        <f t="shared" si="7"/>
        <v>0</v>
      </c>
    </row>
    <row r="59" spans="1:15" ht="38.25">
      <c r="A59" s="109">
        <f t="shared" si="4"/>
        <v>31</v>
      </c>
      <c r="B59" s="110">
        <v>716200</v>
      </c>
      <c r="C59" s="111" t="s">
        <v>281</v>
      </c>
      <c r="D59" s="182"/>
      <c r="E59" s="181"/>
      <c r="F59" s="182"/>
      <c r="G59" s="181"/>
      <c r="H59" s="180"/>
      <c r="I59" s="179"/>
      <c r="J59" s="182"/>
      <c r="K59" s="181"/>
      <c r="L59" s="182"/>
      <c r="M59" s="181"/>
      <c r="N59" s="143">
        <f t="shared" si="7"/>
        <v>0</v>
      </c>
      <c r="O59" s="128">
        <f t="shared" si="7"/>
        <v>0</v>
      </c>
    </row>
    <row r="60" spans="1:15" ht="38.25">
      <c r="A60" s="106">
        <f t="shared" si="4"/>
        <v>32</v>
      </c>
      <c r="B60" s="107">
        <v>730000</v>
      </c>
      <c r="C60" s="108" t="s">
        <v>125</v>
      </c>
      <c r="D60" s="99">
        <f>D61+D64+D69</f>
        <v>0</v>
      </c>
      <c r="E60" s="90">
        <f t="shared" ref="E60:M60" si="12">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c r="A61" s="106">
        <f t="shared" si="4"/>
        <v>33</v>
      </c>
      <c r="B61" s="107">
        <v>731000</v>
      </c>
      <c r="C61" s="108" t="s">
        <v>126</v>
      </c>
      <c r="D61" s="99">
        <f t="shared" ref="D61:M61" si="13">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c r="A62" s="109">
        <f t="shared" si="4"/>
        <v>34</v>
      </c>
      <c r="B62" s="110">
        <v>731100</v>
      </c>
      <c r="C62" s="111" t="s">
        <v>493</v>
      </c>
      <c r="D62" s="182"/>
      <c r="E62" s="181"/>
      <c r="F62" s="182"/>
      <c r="G62" s="181"/>
      <c r="H62" s="180"/>
      <c r="I62" s="179"/>
      <c r="J62" s="182"/>
      <c r="K62" s="181"/>
      <c r="L62" s="182"/>
      <c r="M62" s="181"/>
      <c r="N62" s="143">
        <f t="shared" si="7"/>
        <v>0</v>
      </c>
      <c r="O62" s="128">
        <f t="shared" si="7"/>
        <v>0</v>
      </c>
    </row>
    <row r="63" spans="1:15" ht="25.5">
      <c r="A63" s="109">
        <f t="shared" si="4"/>
        <v>35</v>
      </c>
      <c r="B63" s="110">
        <v>731200</v>
      </c>
      <c r="C63" s="111" t="s">
        <v>10</v>
      </c>
      <c r="D63" s="182"/>
      <c r="E63" s="181"/>
      <c r="F63" s="182"/>
      <c r="G63" s="181"/>
      <c r="H63" s="180"/>
      <c r="I63" s="179"/>
      <c r="J63" s="182"/>
      <c r="K63" s="181"/>
      <c r="L63" s="182"/>
      <c r="M63" s="181"/>
      <c r="N63" s="143">
        <f t="shared" si="7"/>
        <v>0</v>
      </c>
      <c r="O63" s="128">
        <f t="shared" si="7"/>
        <v>0</v>
      </c>
    </row>
    <row r="64" spans="1:15" ht="38.25">
      <c r="A64" s="106">
        <f t="shared" si="4"/>
        <v>36</v>
      </c>
      <c r="B64" s="107">
        <v>732000</v>
      </c>
      <c r="C64" s="108" t="s">
        <v>127</v>
      </c>
      <c r="D64" s="99">
        <f>SUM(D65:D68)</f>
        <v>0</v>
      </c>
      <c r="E64" s="90">
        <f t="shared" ref="E64:M64" si="1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c r="A65" s="109">
        <f t="shared" si="4"/>
        <v>37</v>
      </c>
      <c r="B65" s="110">
        <v>732100</v>
      </c>
      <c r="C65" s="111" t="s">
        <v>11</v>
      </c>
      <c r="D65" s="182"/>
      <c r="E65" s="181"/>
      <c r="F65" s="182"/>
      <c r="G65" s="181"/>
      <c r="H65" s="180"/>
      <c r="I65" s="179"/>
      <c r="J65" s="182"/>
      <c r="K65" s="181"/>
      <c r="L65" s="182"/>
      <c r="M65" s="181"/>
      <c r="N65" s="143">
        <f t="shared" si="7"/>
        <v>0</v>
      </c>
      <c r="O65" s="128">
        <f t="shared" si="7"/>
        <v>0</v>
      </c>
    </row>
    <row r="66" spans="1:15" ht="25.5">
      <c r="A66" s="109">
        <f t="shared" si="4"/>
        <v>38</v>
      </c>
      <c r="B66" s="110">
        <v>732200</v>
      </c>
      <c r="C66" s="111" t="s">
        <v>12</v>
      </c>
      <c r="D66" s="182"/>
      <c r="E66" s="181"/>
      <c r="F66" s="182"/>
      <c r="G66" s="181"/>
      <c r="H66" s="180"/>
      <c r="I66" s="179"/>
      <c r="J66" s="182"/>
      <c r="K66" s="181"/>
      <c r="L66" s="182"/>
      <c r="M66" s="181"/>
      <c r="N66" s="143">
        <f t="shared" si="7"/>
        <v>0</v>
      </c>
      <c r="O66" s="128">
        <f t="shared" si="7"/>
        <v>0</v>
      </c>
    </row>
    <row r="67" spans="1:15">
      <c r="A67" s="109">
        <f t="shared" si="4"/>
        <v>39</v>
      </c>
      <c r="B67" s="110">
        <v>732300</v>
      </c>
      <c r="C67" s="111" t="s">
        <v>13</v>
      </c>
      <c r="D67" s="182"/>
      <c r="E67" s="181"/>
      <c r="F67" s="182"/>
      <c r="G67" s="181"/>
      <c r="H67" s="180"/>
      <c r="I67" s="179"/>
      <c r="J67" s="182"/>
      <c r="K67" s="181"/>
      <c r="L67" s="182"/>
      <c r="M67" s="181"/>
      <c r="N67" s="143">
        <f t="shared" si="7"/>
        <v>0</v>
      </c>
      <c r="O67" s="128">
        <f t="shared" si="7"/>
        <v>0</v>
      </c>
    </row>
    <row r="68" spans="1:15">
      <c r="A68" s="112">
        <f t="shared" si="4"/>
        <v>40</v>
      </c>
      <c r="B68" s="113">
        <v>732400</v>
      </c>
      <c r="C68" s="114" t="s">
        <v>14</v>
      </c>
      <c r="D68" s="182"/>
      <c r="E68" s="181"/>
      <c r="F68" s="182"/>
      <c r="G68" s="181"/>
      <c r="H68" s="180"/>
      <c r="I68" s="179"/>
      <c r="J68" s="182"/>
      <c r="K68" s="181"/>
      <c r="L68" s="182"/>
      <c r="M68" s="181"/>
      <c r="N68" s="203">
        <f t="shared" si="7"/>
        <v>0</v>
      </c>
      <c r="O68" s="201">
        <f t="shared" si="7"/>
        <v>0</v>
      </c>
    </row>
    <row r="69" spans="1:15" ht="25.5">
      <c r="A69" s="106">
        <f t="shared" si="4"/>
        <v>41</v>
      </c>
      <c r="B69" s="107">
        <v>733000</v>
      </c>
      <c r="C69" s="108" t="s">
        <v>128</v>
      </c>
      <c r="D69" s="99">
        <f t="shared" ref="D69:M69" si="15">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t="shared" ref="N69:O132" si="16">SUM(H69,J69,L69)</f>
        <v>0</v>
      </c>
      <c r="O69" s="90">
        <f t="shared" si="16"/>
        <v>0</v>
      </c>
    </row>
    <row r="70" spans="1:15" ht="25.5">
      <c r="A70" s="109">
        <f t="shared" si="4"/>
        <v>42</v>
      </c>
      <c r="B70" s="110">
        <v>733100</v>
      </c>
      <c r="C70" s="111" t="s">
        <v>15</v>
      </c>
      <c r="D70" s="182"/>
      <c r="E70" s="181"/>
      <c r="F70" s="182"/>
      <c r="G70" s="181"/>
      <c r="H70" s="180"/>
      <c r="I70" s="179"/>
      <c r="J70" s="182"/>
      <c r="K70" s="181"/>
      <c r="L70" s="182"/>
      <c r="M70" s="181"/>
      <c r="N70" s="143">
        <f t="shared" si="16"/>
        <v>0</v>
      </c>
      <c r="O70" s="128">
        <f t="shared" si="16"/>
        <v>0</v>
      </c>
    </row>
    <row r="71" spans="1:15" ht="25.5">
      <c r="A71" s="109">
        <f t="shared" si="4"/>
        <v>43</v>
      </c>
      <c r="B71" s="110">
        <v>733200</v>
      </c>
      <c r="C71" s="111" t="s">
        <v>353</v>
      </c>
      <c r="D71" s="182"/>
      <c r="E71" s="181"/>
      <c r="F71" s="182"/>
      <c r="G71" s="181"/>
      <c r="H71" s="180"/>
      <c r="I71" s="179"/>
      <c r="J71" s="182"/>
      <c r="K71" s="181"/>
      <c r="L71" s="182"/>
      <c r="M71" s="181"/>
      <c r="N71" s="143">
        <f t="shared" si="16"/>
        <v>0</v>
      </c>
      <c r="O71" s="128">
        <f t="shared" si="16"/>
        <v>0</v>
      </c>
    </row>
    <row r="72" spans="1:15" ht="25.5">
      <c r="A72" s="106">
        <f t="shared" si="4"/>
        <v>44</v>
      </c>
      <c r="B72" s="107">
        <v>740000</v>
      </c>
      <c r="C72" s="115" t="s">
        <v>129</v>
      </c>
      <c r="D72" s="99">
        <f>D73+D80+D85+D92+D95</f>
        <v>0</v>
      </c>
      <c r="E72" s="90">
        <f t="shared" ref="E72:M72" si="17">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c r="A73" s="106">
        <f t="shared" si="4"/>
        <v>45</v>
      </c>
      <c r="B73" s="107">
        <v>741000</v>
      </c>
      <c r="C73" s="115" t="s">
        <v>130</v>
      </c>
      <c r="D73" s="99">
        <f>SUM(D74:D79)</f>
        <v>0</v>
      </c>
      <c r="E73" s="90">
        <f t="shared" ref="E73:M73" si="18">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c r="A74" s="109">
        <f t="shared" si="4"/>
        <v>46</v>
      </c>
      <c r="B74" s="110">
        <v>741100</v>
      </c>
      <c r="C74" s="111" t="s">
        <v>354</v>
      </c>
      <c r="D74" s="182"/>
      <c r="E74" s="181"/>
      <c r="F74" s="182"/>
      <c r="G74" s="181"/>
      <c r="H74" s="180"/>
      <c r="I74" s="179"/>
      <c r="J74" s="182"/>
      <c r="K74" s="181"/>
      <c r="L74" s="182"/>
      <c r="M74" s="181"/>
      <c r="N74" s="143">
        <f t="shared" si="16"/>
        <v>0</v>
      </c>
      <c r="O74" s="128">
        <f t="shared" si="16"/>
        <v>0</v>
      </c>
    </row>
    <row r="75" spans="1:15">
      <c r="A75" s="109">
        <f t="shared" si="4"/>
        <v>47</v>
      </c>
      <c r="B75" s="110">
        <v>741200</v>
      </c>
      <c r="C75" s="111" t="s">
        <v>17</v>
      </c>
      <c r="D75" s="182"/>
      <c r="E75" s="181"/>
      <c r="F75" s="182"/>
      <c r="G75" s="181"/>
      <c r="H75" s="180"/>
      <c r="I75" s="179"/>
      <c r="J75" s="182"/>
      <c r="K75" s="181"/>
      <c r="L75" s="182"/>
      <c r="M75" s="181"/>
      <c r="N75" s="143">
        <f t="shared" si="16"/>
        <v>0</v>
      </c>
      <c r="O75" s="128">
        <f t="shared" si="16"/>
        <v>0</v>
      </c>
    </row>
    <row r="76" spans="1:15" ht="25.5">
      <c r="A76" s="109">
        <f t="shared" si="4"/>
        <v>48</v>
      </c>
      <c r="B76" s="110">
        <v>741300</v>
      </c>
      <c r="C76" s="111" t="s">
        <v>18</v>
      </c>
      <c r="D76" s="182"/>
      <c r="E76" s="181"/>
      <c r="F76" s="182"/>
      <c r="G76" s="181"/>
      <c r="H76" s="180"/>
      <c r="I76" s="179"/>
      <c r="J76" s="182"/>
      <c r="K76" s="181"/>
      <c r="L76" s="182"/>
      <c r="M76" s="181"/>
      <c r="N76" s="143">
        <f t="shared" si="16"/>
        <v>0</v>
      </c>
      <c r="O76" s="128">
        <f t="shared" si="16"/>
        <v>0</v>
      </c>
    </row>
    <row r="77" spans="1:15" ht="25.5">
      <c r="A77" s="109">
        <f t="shared" si="4"/>
        <v>49</v>
      </c>
      <c r="B77" s="110">
        <v>741400</v>
      </c>
      <c r="C77" s="111" t="s">
        <v>19</v>
      </c>
      <c r="D77" s="182"/>
      <c r="E77" s="181"/>
      <c r="F77" s="182"/>
      <c r="G77" s="181"/>
      <c r="H77" s="180"/>
      <c r="I77" s="179"/>
      <c r="J77" s="182"/>
      <c r="K77" s="181"/>
      <c r="L77" s="182"/>
      <c r="M77" s="181"/>
      <c r="N77" s="143">
        <f t="shared" si="16"/>
        <v>0</v>
      </c>
      <c r="O77" s="128">
        <f t="shared" si="16"/>
        <v>0</v>
      </c>
    </row>
    <row r="78" spans="1:15">
      <c r="A78" s="109">
        <f t="shared" si="4"/>
        <v>50</v>
      </c>
      <c r="B78" s="110">
        <v>741500</v>
      </c>
      <c r="C78" s="111" t="s">
        <v>20</v>
      </c>
      <c r="D78" s="182"/>
      <c r="E78" s="181"/>
      <c r="F78" s="182"/>
      <c r="G78" s="181"/>
      <c r="H78" s="180"/>
      <c r="I78" s="179"/>
      <c r="J78" s="182"/>
      <c r="K78" s="181"/>
      <c r="L78" s="182"/>
      <c r="M78" s="181"/>
      <c r="N78" s="143">
        <f t="shared" si="16"/>
        <v>0</v>
      </c>
      <c r="O78" s="128">
        <f t="shared" si="16"/>
        <v>0</v>
      </c>
    </row>
    <row r="79" spans="1:15" ht="25.5">
      <c r="A79" s="109">
        <f t="shared" si="4"/>
        <v>51</v>
      </c>
      <c r="B79" s="110">
        <v>741600</v>
      </c>
      <c r="C79" s="111" t="s">
        <v>69</v>
      </c>
      <c r="D79" s="182"/>
      <c r="E79" s="181"/>
      <c r="F79" s="182"/>
      <c r="G79" s="181"/>
      <c r="H79" s="180"/>
      <c r="I79" s="179"/>
      <c r="J79" s="182"/>
      <c r="K79" s="181"/>
      <c r="L79" s="182"/>
      <c r="M79" s="181"/>
      <c r="N79" s="143">
        <f t="shared" si="16"/>
        <v>0</v>
      </c>
      <c r="O79" s="128">
        <f t="shared" si="16"/>
        <v>0</v>
      </c>
    </row>
    <row r="80" spans="1:15" ht="25.5">
      <c r="A80" s="106">
        <f t="shared" si="4"/>
        <v>52</v>
      </c>
      <c r="B80" s="107">
        <v>742000</v>
      </c>
      <c r="C80" s="115" t="s">
        <v>131</v>
      </c>
      <c r="D80" s="99">
        <f t="shared" ref="D80:M80" si="19">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c r="A81" s="109">
        <f t="shared" si="4"/>
        <v>53</v>
      </c>
      <c r="B81" s="110">
        <v>742100</v>
      </c>
      <c r="C81" s="111" t="s">
        <v>358</v>
      </c>
      <c r="D81" s="182"/>
      <c r="E81" s="181"/>
      <c r="F81" s="182"/>
      <c r="G81" s="181"/>
      <c r="H81" s="180"/>
      <c r="I81" s="179"/>
      <c r="J81" s="182"/>
      <c r="K81" s="181"/>
      <c r="L81" s="182"/>
      <c r="M81" s="181"/>
      <c r="N81" s="143">
        <f t="shared" si="16"/>
        <v>0</v>
      </c>
      <c r="O81" s="128">
        <f t="shared" si="16"/>
        <v>0</v>
      </c>
    </row>
    <row r="82" spans="1:15">
      <c r="A82" s="109">
        <f t="shared" si="4"/>
        <v>54</v>
      </c>
      <c r="B82" s="110">
        <v>742200</v>
      </c>
      <c r="C82" s="111" t="s">
        <v>377</v>
      </c>
      <c r="D82" s="182"/>
      <c r="E82" s="181"/>
      <c r="F82" s="182"/>
      <c r="G82" s="181"/>
      <c r="H82" s="180"/>
      <c r="I82" s="179"/>
      <c r="J82" s="182"/>
      <c r="K82" s="181"/>
      <c r="L82" s="182"/>
      <c r="M82" s="181"/>
      <c r="N82" s="143">
        <f t="shared" si="16"/>
        <v>0</v>
      </c>
      <c r="O82" s="128">
        <f t="shared" si="16"/>
        <v>0</v>
      </c>
    </row>
    <row r="83" spans="1:15" ht="38.25">
      <c r="A83" s="109">
        <f t="shared" si="4"/>
        <v>55</v>
      </c>
      <c r="B83" s="110">
        <v>742300</v>
      </c>
      <c r="C83" s="111" t="s">
        <v>378</v>
      </c>
      <c r="D83" s="182"/>
      <c r="E83" s="181"/>
      <c r="F83" s="182"/>
      <c r="G83" s="181"/>
      <c r="H83" s="180"/>
      <c r="I83" s="179"/>
      <c r="J83" s="182"/>
      <c r="K83" s="181"/>
      <c r="L83" s="182"/>
      <c r="M83" s="181"/>
      <c r="N83" s="143">
        <f t="shared" si="16"/>
        <v>0</v>
      </c>
      <c r="O83" s="128">
        <f t="shared" si="16"/>
        <v>0</v>
      </c>
    </row>
    <row r="84" spans="1:15" ht="25.5">
      <c r="A84" s="109">
        <f t="shared" si="4"/>
        <v>56</v>
      </c>
      <c r="B84" s="110">
        <v>742400</v>
      </c>
      <c r="C84" s="111" t="s">
        <v>203</v>
      </c>
      <c r="D84" s="182"/>
      <c r="E84" s="181"/>
      <c r="F84" s="182"/>
      <c r="G84" s="181"/>
      <c r="H84" s="180"/>
      <c r="I84" s="179"/>
      <c r="J84" s="182"/>
      <c r="K84" s="181"/>
      <c r="L84" s="182"/>
      <c r="M84" s="181"/>
      <c r="N84" s="143">
        <f t="shared" si="16"/>
        <v>0</v>
      </c>
      <c r="O84" s="128">
        <f t="shared" si="16"/>
        <v>0</v>
      </c>
    </row>
    <row r="85" spans="1:15" ht="25.5">
      <c r="A85" s="106">
        <f t="shared" si="4"/>
        <v>57</v>
      </c>
      <c r="B85" s="107">
        <v>743000</v>
      </c>
      <c r="C85" s="115" t="s">
        <v>132</v>
      </c>
      <c r="D85" s="99">
        <f t="shared" ref="D85:M85" si="20">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c r="A86" s="109">
        <f t="shared" si="4"/>
        <v>58</v>
      </c>
      <c r="B86" s="110">
        <v>743100</v>
      </c>
      <c r="C86" s="111" t="s">
        <v>204</v>
      </c>
      <c r="D86" s="182"/>
      <c r="E86" s="181"/>
      <c r="F86" s="182"/>
      <c r="G86" s="181"/>
      <c r="H86" s="180"/>
      <c r="I86" s="179"/>
      <c r="J86" s="182"/>
      <c r="K86" s="181"/>
      <c r="L86" s="182"/>
      <c r="M86" s="181"/>
      <c r="N86" s="143">
        <f t="shared" si="16"/>
        <v>0</v>
      </c>
      <c r="O86" s="128">
        <f t="shared" si="16"/>
        <v>0</v>
      </c>
    </row>
    <row r="87" spans="1:15" ht="25.5">
      <c r="A87" s="109">
        <f t="shared" si="4"/>
        <v>59</v>
      </c>
      <c r="B87" s="110">
        <v>743200</v>
      </c>
      <c r="C87" s="111" t="s">
        <v>205</v>
      </c>
      <c r="D87" s="182"/>
      <c r="E87" s="181"/>
      <c r="F87" s="182"/>
      <c r="G87" s="181"/>
      <c r="H87" s="180"/>
      <c r="I87" s="179"/>
      <c r="J87" s="182"/>
      <c r="K87" s="181"/>
      <c r="L87" s="182"/>
      <c r="M87" s="181"/>
      <c r="N87" s="143">
        <f t="shared" si="16"/>
        <v>0</v>
      </c>
      <c r="O87" s="128">
        <f t="shared" si="16"/>
        <v>0</v>
      </c>
    </row>
    <row r="88" spans="1:15" ht="25.5">
      <c r="A88" s="109">
        <f t="shared" si="4"/>
        <v>60</v>
      </c>
      <c r="B88" s="110">
        <v>743300</v>
      </c>
      <c r="C88" s="111" t="s">
        <v>206</v>
      </c>
      <c r="D88" s="182"/>
      <c r="E88" s="181"/>
      <c r="F88" s="182"/>
      <c r="G88" s="181"/>
      <c r="H88" s="180"/>
      <c r="I88" s="179"/>
      <c r="J88" s="182"/>
      <c r="K88" s="181"/>
      <c r="L88" s="182"/>
      <c r="M88" s="181"/>
      <c r="N88" s="143">
        <f t="shared" si="16"/>
        <v>0</v>
      </c>
      <c r="O88" s="128">
        <f t="shared" si="16"/>
        <v>0</v>
      </c>
    </row>
    <row r="89" spans="1:15">
      <c r="A89" s="109">
        <f t="shared" si="4"/>
        <v>61</v>
      </c>
      <c r="B89" s="110">
        <v>743400</v>
      </c>
      <c r="C89" s="111" t="s">
        <v>379</v>
      </c>
      <c r="D89" s="182"/>
      <c r="E89" s="181"/>
      <c r="F89" s="182"/>
      <c r="G89" s="181"/>
      <c r="H89" s="180"/>
      <c r="I89" s="179"/>
      <c r="J89" s="182"/>
      <c r="K89" s="181"/>
      <c r="L89" s="182"/>
      <c r="M89" s="181"/>
      <c r="N89" s="143">
        <f t="shared" si="16"/>
        <v>0</v>
      </c>
      <c r="O89" s="128">
        <f t="shared" si="16"/>
        <v>0</v>
      </c>
    </row>
    <row r="90" spans="1:15" ht="25.5">
      <c r="A90" s="109">
        <f t="shared" si="4"/>
        <v>62</v>
      </c>
      <c r="B90" s="110">
        <v>743500</v>
      </c>
      <c r="C90" s="111" t="s">
        <v>380</v>
      </c>
      <c r="D90" s="182"/>
      <c r="E90" s="181"/>
      <c r="F90" s="182"/>
      <c r="G90" s="181"/>
      <c r="H90" s="180"/>
      <c r="I90" s="179"/>
      <c r="J90" s="182"/>
      <c r="K90" s="181"/>
      <c r="L90" s="182"/>
      <c r="M90" s="181"/>
      <c r="N90" s="143">
        <f t="shared" si="16"/>
        <v>0</v>
      </c>
      <c r="O90" s="128">
        <f t="shared" si="16"/>
        <v>0</v>
      </c>
    </row>
    <row r="91" spans="1:15" ht="38.25">
      <c r="A91" s="109">
        <f t="shared" si="4"/>
        <v>63</v>
      </c>
      <c r="B91" s="110">
        <v>743900</v>
      </c>
      <c r="C91" s="111" t="s">
        <v>207</v>
      </c>
      <c r="D91" s="182"/>
      <c r="E91" s="181"/>
      <c r="F91" s="182"/>
      <c r="G91" s="181"/>
      <c r="H91" s="180"/>
      <c r="I91" s="179"/>
      <c r="J91" s="182"/>
      <c r="K91" s="181"/>
      <c r="L91" s="182"/>
      <c r="M91" s="181"/>
      <c r="N91" s="143">
        <f t="shared" si="16"/>
        <v>0</v>
      </c>
      <c r="O91" s="128">
        <f t="shared" si="16"/>
        <v>0</v>
      </c>
    </row>
    <row r="92" spans="1:15" ht="38.25">
      <c r="A92" s="106">
        <f t="shared" si="4"/>
        <v>64</v>
      </c>
      <c r="B92" s="107">
        <v>744000</v>
      </c>
      <c r="C92" s="108" t="s">
        <v>133</v>
      </c>
      <c r="D92" s="99">
        <f t="shared" ref="D92:M92" si="21">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c r="A93" s="109">
        <f t="shared" si="4"/>
        <v>65</v>
      </c>
      <c r="B93" s="110">
        <v>744100</v>
      </c>
      <c r="C93" s="111" t="s">
        <v>208</v>
      </c>
      <c r="D93" s="182"/>
      <c r="E93" s="181"/>
      <c r="F93" s="182"/>
      <c r="G93" s="181"/>
      <c r="H93" s="180"/>
      <c r="I93" s="179"/>
      <c r="J93" s="182"/>
      <c r="K93" s="181"/>
      <c r="L93" s="182"/>
      <c r="M93" s="181"/>
      <c r="N93" s="143">
        <f t="shared" si="16"/>
        <v>0</v>
      </c>
      <c r="O93" s="128">
        <f t="shared" si="16"/>
        <v>0</v>
      </c>
    </row>
    <row r="94" spans="1:15" ht="38.25">
      <c r="A94" s="109">
        <f t="shared" si="4"/>
        <v>66</v>
      </c>
      <c r="B94" s="110">
        <v>744200</v>
      </c>
      <c r="C94" s="111" t="s">
        <v>209</v>
      </c>
      <c r="D94" s="182"/>
      <c r="E94" s="181"/>
      <c r="F94" s="182"/>
      <c r="G94" s="181"/>
      <c r="H94" s="180"/>
      <c r="I94" s="179"/>
      <c r="J94" s="182"/>
      <c r="K94" s="181"/>
      <c r="L94" s="182"/>
      <c r="M94" s="181"/>
      <c r="N94" s="143">
        <f t="shared" si="16"/>
        <v>0</v>
      </c>
      <c r="O94" s="128">
        <f t="shared" si="16"/>
        <v>0</v>
      </c>
    </row>
    <row r="95" spans="1:15" ht="25.5">
      <c r="A95" s="106">
        <f t="shared" si="4"/>
        <v>67</v>
      </c>
      <c r="B95" s="107">
        <v>745000</v>
      </c>
      <c r="C95" s="108" t="s">
        <v>134</v>
      </c>
      <c r="D95" s="99">
        <f>D96</f>
        <v>0</v>
      </c>
      <c r="E95" s="90">
        <f t="shared" ref="E95:M95" si="22">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c r="A96" s="109">
        <f t="shared" si="4"/>
        <v>68</v>
      </c>
      <c r="B96" s="110">
        <v>745100</v>
      </c>
      <c r="C96" s="111" t="s">
        <v>210</v>
      </c>
      <c r="D96" s="182"/>
      <c r="E96" s="181"/>
      <c r="F96" s="182"/>
      <c r="G96" s="181"/>
      <c r="H96" s="180"/>
      <c r="I96" s="179"/>
      <c r="J96" s="182"/>
      <c r="K96" s="181"/>
      <c r="L96" s="182"/>
      <c r="M96" s="181"/>
      <c r="N96" s="143">
        <f t="shared" si="16"/>
        <v>0</v>
      </c>
      <c r="O96" s="128">
        <f t="shared" si="16"/>
        <v>0</v>
      </c>
    </row>
    <row r="97" spans="1:15" ht="25.5">
      <c r="A97" s="106">
        <f t="shared" si="4"/>
        <v>69</v>
      </c>
      <c r="B97" s="107">
        <v>770000</v>
      </c>
      <c r="C97" s="115" t="s">
        <v>135</v>
      </c>
      <c r="D97" s="99">
        <f t="shared" ref="D97:M97" si="23">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c r="A98" s="106">
        <f t="shared" si="4"/>
        <v>70</v>
      </c>
      <c r="B98" s="107">
        <v>771000</v>
      </c>
      <c r="C98" s="115" t="s">
        <v>136</v>
      </c>
      <c r="D98" s="99">
        <f>D99</f>
        <v>0</v>
      </c>
      <c r="E98" s="90">
        <f t="shared" ref="E98:M98" si="24">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c r="A99" s="109">
        <f t="shared" si="4"/>
        <v>71</v>
      </c>
      <c r="B99" s="110">
        <v>771100</v>
      </c>
      <c r="C99" s="111" t="s">
        <v>211</v>
      </c>
      <c r="D99" s="182"/>
      <c r="E99" s="181"/>
      <c r="F99" s="182"/>
      <c r="G99" s="181"/>
      <c r="H99" s="180"/>
      <c r="I99" s="179"/>
      <c r="J99" s="182"/>
      <c r="K99" s="181"/>
      <c r="L99" s="182"/>
      <c r="M99" s="181"/>
      <c r="N99" s="143">
        <f t="shared" si="16"/>
        <v>0</v>
      </c>
      <c r="O99" s="128">
        <f t="shared" si="16"/>
        <v>0</v>
      </c>
    </row>
    <row r="100" spans="1:15" ht="38.25">
      <c r="A100" s="106">
        <f t="shared" si="4"/>
        <v>72</v>
      </c>
      <c r="B100" s="107">
        <v>772000</v>
      </c>
      <c r="C100" s="108" t="s">
        <v>137</v>
      </c>
      <c r="D100" s="99">
        <f>D101</f>
        <v>0</v>
      </c>
      <c r="E100" s="90">
        <f t="shared" ref="E100:M100" si="25">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c r="A101" s="109">
        <f t="shared" ref="A101:A164" si="26">A100+1</f>
        <v>73</v>
      </c>
      <c r="B101" s="110">
        <v>772100</v>
      </c>
      <c r="C101" s="111" t="s">
        <v>212</v>
      </c>
      <c r="D101" s="182"/>
      <c r="E101" s="181"/>
      <c r="F101" s="182"/>
      <c r="G101" s="181"/>
      <c r="H101" s="180"/>
      <c r="I101" s="179"/>
      <c r="J101" s="182"/>
      <c r="K101" s="181"/>
      <c r="L101" s="182"/>
      <c r="M101" s="181"/>
      <c r="N101" s="143">
        <f t="shared" si="16"/>
        <v>0</v>
      </c>
      <c r="O101" s="128">
        <f t="shared" si="16"/>
        <v>0</v>
      </c>
    </row>
    <row r="102" spans="1:15" ht="38.25">
      <c r="A102" s="106">
        <f t="shared" si="26"/>
        <v>74</v>
      </c>
      <c r="B102" s="107">
        <v>780000</v>
      </c>
      <c r="C102" s="108" t="s">
        <v>138</v>
      </c>
      <c r="D102" s="99">
        <f t="shared" ref="D102:M102" si="27">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c r="A103" s="106">
        <f t="shared" si="26"/>
        <v>75</v>
      </c>
      <c r="B103" s="107">
        <v>781000</v>
      </c>
      <c r="C103" s="108" t="s">
        <v>139</v>
      </c>
      <c r="D103" s="99">
        <f t="shared" ref="D103:M103" si="28">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c r="A104" s="109">
        <f t="shared" si="26"/>
        <v>76</v>
      </c>
      <c r="B104" s="110">
        <v>781100</v>
      </c>
      <c r="C104" s="111" t="s">
        <v>213</v>
      </c>
      <c r="D104" s="182"/>
      <c r="E104" s="181"/>
      <c r="F104" s="182"/>
      <c r="G104" s="181"/>
      <c r="H104" s="180"/>
      <c r="I104" s="179"/>
      <c r="J104" s="182"/>
      <c r="K104" s="181"/>
      <c r="L104" s="182"/>
      <c r="M104" s="181"/>
      <c r="N104" s="143">
        <f t="shared" si="16"/>
        <v>0</v>
      </c>
      <c r="O104" s="210"/>
    </row>
    <row r="105" spans="1:15" ht="25.5">
      <c r="A105" s="109">
        <f t="shared" si="26"/>
        <v>77</v>
      </c>
      <c r="B105" s="110">
        <v>781300</v>
      </c>
      <c r="C105" s="111" t="s">
        <v>282</v>
      </c>
      <c r="D105" s="182"/>
      <c r="E105" s="181"/>
      <c r="F105" s="182"/>
      <c r="G105" s="181"/>
      <c r="H105" s="180"/>
      <c r="I105" s="179"/>
      <c r="J105" s="182"/>
      <c r="K105" s="181"/>
      <c r="L105" s="182"/>
      <c r="M105" s="181"/>
      <c r="N105" s="143">
        <f>SUM(H105,J105,L105)</f>
        <v>0</v>
      </c>
      <c r="O105" s="210">
        <f t="shared" si="16"/>
        <v>0</v>
      </c>
    </row>
    <row r="106" spans="1:15">
      <c r="A106" s="106">
        <f t="shared" si="26"/>
        <v>78</v>
      </c>
      <c r="B106" s="107">
        <v>790000</v>
      </c>
      <c r="C106" s="108" t="s">
        <v>140</v>
      </c>
      <c r="D106" s="99">
        <f t="shared" ref="D106:M107" si="29">D107</f>
        <v>0</v>
      </c>
      <c r="E106" s="90">
        <f t="shared" si="29"/>
        <v>0</v>
      </c>
      <c r="F106" s="99">
        <f t="shared" si="29"/>
        <v>0</v>
      </c>
      <c r="G106" s="90">
        <f t="shared" si="29"/>
        <v>0</v>
      </c>
      <c r="H106" s="89">
        <f t="shared" si="29"/>
        <v>0</v>
      </c>
      <c r="I106" s="90">
        <f t="shared" si="29"/>
        <v>0</v>
      </c>
      <c r="J106" s="99">
        <f t="shared" si="29"/>
        <v>0</v>
      </c>
      <c r="K106" s="90">
        <f t="shared" si="29"/>
        <v>0</v>
      </c>
      <c r="L106" s="99">
        <f t="shared" si="29"/>
        <v>0</v>
      </c>
      <c r="M106" s="90">
        <f t="shared" si="29"/>
        <v>0</v>
      </c>
      <c r="N106" s="99">
        <f t="shared" si="16"/>
        <v>0</v>
      </c>
      <c r="O106" s="90">
        <f t="shared" si="16"/>
        <v>0</v>
      </c>
    </row>
    <row r="107" spans="1:15">
      <c r="A107" s="106">
        <f t="shared" si="26"/>
        <v>79</v>
      </c>
      <c r="B107" s="107">
        <v>791000</v>
      </c>
      <c r="C107" s="108" t="s">
        <v>141</v>
      </c>
      <c r="D107" s="99">
        <f>D108</f>
        <v>0</v>
      </c>
      <c r="E107" s="90">
        <f t="shared" si="29"/>
        <v>0</v>
      </c>
      <c r="F107" s="99">
        <f t="shared" si="29"/>
        <v>0</v>
      </c>
      <c r="G107" s="90">
        <f t="shared" si="29"/>
        <v>0</v>
      </c>
      <c r="H107" s="89">
        <f t="shared" si="29"/>
        <v>0</v>
      </c>
      <c r="I107" s="90">
        <f t="shared" si="29"/>
        <v>0</v>
      </c>
      <c r="J107" s="99">
        <f t="shared" si="29"/>
        <v>0</v>
      </c>
      <c r="K107" s="90">
        <f t="shared" si="29"/>
        <v>0</v>
      </c>
      <c r="L107" s="99">
        <f t="shared" si="29"/>
        <v>0</v>
      </c>
      <c r="M107" s="90">
        <f t="shared" si="29"/>
        <v>0</v>
      </c>
      <c r="N107" s="99">
        <f t="shared" si="16"/>
        <v>0</v>
      </c>
      <c r="O107" s="90">
        <f>SUM(I107,K107,M107)</f>
        <v>0</v>
      </c>
    </row>
    <row r="108" spans="1:15" ht="24" customHeight="1">
      <c r="A108" s="109">
        <f t="shared" si="26"/>
        <v>80</v>
      </c>
      <c r="B108" s="110">
        <v>791100</v>
      </c>
      <c r="C108" s="111" t="s">
        <v>503</v>
      </c>
      <c r="D108" s="182"/>
      <c r="E108" s="181"/>
      <c r="F108" s="182"/>
      <c r="G108" s="181"/>
      <c r="H108" s="180"/>
      <c r="I108" s="179"/>
      <c r="J108" s="182"/>
      <c r="K108" s="181"/>
      <c r="L108" s="182"/>
      <c r="M108" s="181"/>
      <c r="N108" s="143">
        <f t="shared" si="16"/>
        <v>0</v>
      </c>
      <c r="O108" s="210"/>
    </row>
    <row r="109" spans="1:15" ht="38.25">
      <c r="A109" s="117">
        <f t="shared" si="26"/>
        <v>81</v>
      </c>
      <c r="B109" s="118">
        <v>800000</v>
      </c>
      <c r="C109" s="119" t="s">
        <v>142</v>
      </c>
      <c r="D109" s="120">
        <f>D110+D117+D124+D127</f>
        <v>0</v>
      </c>
      <c r="E109" s="121">
        <f t="shared" ref="E109:M109" si="30">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c r="A110" s="106">
        <f t="shared" si="26"/>
        <v>82</v>
      </c>
      <c r="B110" s="107">
        <v>810000</v>
      </c>
      <c r="C110" s="108" t="s">
        <v>143</v>
      </c>
      <c r="D110" s="99">
        <f>D111+D113+D115</f>
        <v>0</v>
      </c>
      <c r="E110" s="90">
        <f t="shared" ref="E110:M110" si="31">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c r="A111" s="106">
        <f t="shared" si="26"/>
        <v>83</v>
      </c>
      <c r="B111" s="107">
        <v>811000</v>
      </c>
      <c r="C111" s="108" t="s">
        <v>144</v>
      </c>
      <c r="D111" s="99">
        <f>D112</f>
        <v>0</v>
      </c>
      <c r="E111" s="90">
        <f t="shared" ref="E111:M111" si="32">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c r="A112" s="109">
        <f t="shared" si="26"/>
        <v>84</v>
      </c>
      <c r="B112" s="110">
        <v>811100</v>
      </c>
      <c r="C112" s="111" t="s">
        <v>214</v>
      </c>
      <c r="D112" s="182"/>
      <c r="E112" s="181"/>
      <c r="F112" s="182"/>
      <c r="G112" s="181"/>
      <c r="H112" s="180"/>
      <c r="I112" s="179"/>
      <c r="J112" s="182"/>
      <c r="K112" s="181"/>
      <c r="L112" s="182"/>
      <c r="M112" s="181"/>
      <c r="N112" s="143">
        <f t="shared" si="16"/>
        <v>0</v>
      </c>
      <c r="O112" s="128">
        <f t="shared" si="16"/>
        <v>0</v>
      </c>
    </row>
    <row r="113" spans="1:16" ht="25.5">
      <c r="A113" s="106">
        <f t="shared" si="26"/>
        <v>85</v>
      </c>
      <c r="B113" s="107">
        <v>812000</v>
      </c>
      <c r="C113" s="108" t="s">
        <v>145</v>
      </c>
      <c r="D113" s="99">
        <f t="shared" ref="D113:M113" si="3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6" ht="25.5">
      <c r="A114" s="109">
        <f t="shared" si="26"/>
        <v>86</v>
      </c>
      <c r="B114" s="110">
        <v>812100</v>
      </c>
      <c r="C114" s="111" t="s">
        <v>215</v>
      </c>
      <c r="D114" s="182"/>
      <c r="E114" s="181"/>
      <c r="F114" s="182"/>
      <c r="G114" s="181"/>
      <c r="H114" s="180"/>
      <c r="I114" s="179"/>
      <c r="J114" s="182"/>
      <c r="K114" s="181"/>
      <c r="L114" s="182"/>
      <c r="M114" s="181"/>
      <c r="N114" s="143">
        <f t="shared" si="16"/>
        <v>0</v>
      </c>
      <c r="O114" s="128">
        <f t="shared" si="16"/>
        <v>0</v>
      </c>
    </row>
    <row r="115" spans="1:16" ht="25.5">
      <c r="A115" s="106">
        <f t="shared" si="26"/>
        <v>87</v>
      </c>
      <c r="B115" s="107">
        <v>813000</v>
      </c>
      <c r="C115" s="108" t="s">
        <v>146</v>
      </c>
      <c r="D115" s="99">
        <f t="shared" ref="D115:M115" si="34">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6" ht="25.5">
      <c r="A116" s="109">
        <f t="shared" si="26"/>
        <v>88</v>
      </c>
      <c r="B116" s="110">
        <v>813100</v>
      </c>
      <c r="C116" s="111" t="s">
        <v>216</v>
      </c>
      <c r="D116" s="182"/>
      <c r="E116" s="181"/>
      <c r="F116" s="182"/>
      <c r="G116" s="181"/>
      <c r="H116" s="180"/>
      <c r="I116" s="179"/>
      <c r="J116" s="182"/>
      <c r="K116" s="181"/>
      <c r="L116" s="182"/>
      <c r="M116" s="181"/>
      <c r="N116" s="143">
        <f t="shared" si="16"/>
        <v>0</v>
      </c>
      <c r="O116" s="128">
        <f t="shared" si="16"/>
        <v>0</v>
      </c>
    </row>
    <row r="117" spans="1:16" ht="25.5">
      <c r="A117" s="106">
        <f t="shared" si="26"/>
        <v>89</v>
      </c>
      <c r="B117" s="107">
        <v>820000</v>
      </c>
      <c r="C117" s="108" t="s">
        <v>147</v>
      </c>
      <c r="D117" s="99">
        <f t="shared" ref="D117:M117" si="35">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6" ht="25.5">
      <c r="A118" s="106">
        <f t="shared" si="26"/>
        <v>90</v>
      </c>
      <c r="B118" s="107">
        <v>821000</v>
      </c>
      <c r="C118" s="108" t="s">
        <v>148</v>
      </c>
      <c r="D118" s="99">
        <f t="shared" ref="D118:M118" si="36">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6" ht="25.5">
      <c r="A119" s="109">
        <f t="shared" si="26"/>
        <v>91</v>
      </c>
      <c r="B119" s="110">
        <v>821100</v>
      </c>
      <c r="C119" s="111" t="s">
        <v>217</v>
      </c>
      <c r="D119" s="182"/>
      <c r="E119" s="181"/>
      <c r="F119" s="182"/>
      <c r="G119" s="181"/>
      <c r="H119" s="180"/>
      <c r="I119" s="179"/>
      <c r="J119" s="182"/>
      <c r="K119" s="181"/>
      <c r="L119" s="182"/>
      <c r="M119" s="181"/>
      <c r="N119" s="143">
        <f t="shared" si="16"/>
        <v>0</v>
      </c>
      <c r="O119" s="128">
        <f t="shared" si="16"/>
        <v>0</v>
      </c>
    </row>
    <row r="120" spans="1:16" ht="25.5">
      <c r="A120" s="106">
        <f t="shared" si="26"/>
        <v>92</v>
      </c>
      <c r="B120" s="107">
        <v>822000</v>
      </c>
      <c r="C120" s="108" t="s">
        <v>149</v>
      </c>
      <c r="D120" s="122">
        <f t="shared" ref="D120:M120" si="37">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6" ht="25.5">
      <c r="A121" s="109">
        <f t="shared" si="26"/>
        <v>93</v>
      </c>
      <c r="B121" s="110">
        <v>822100</v>
      </c>
      <c r="C121" s="111" t="s">
        <v>218</v>
      </c>
      <c r="D121" s="182"/>
      <c r="E121" s="181"/>
      <c r="F121" s="182"/>
      <c r="G121" s="181"/>
      <c r="H121" s="180"/>
      <c r="I121" s="179"/>
      <c r="J121" s="182"/>
      <c r="K121" s="181"/>
      <c r="L121" s="182"/>
      <c r="M121" s="181"/>
      <c r="N121" s="143">
        <f t="shared" si="16"/>
        <v>0</v>
      </c>
      <c r="O121" s="128">
        <f t="shared" si="16"/>
        <v>0</v>
      </c>
    </row>
    <row r="122" spans="1:16" ht="25.5">
      <c r="A122" s="106">
        <f t="shared" si="26"/>
        <v>94</v>
      </c>
      <c r="B122" s="107">
        <v>823000</v>
      </c>
      <c r="C122" s="108" t="s">
        <v>151</v>
      </c>
      <c r="D122" s="99">
        <f t="shared" ref="D122:M122" si="38">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c r="A123" s="109">
        <f t="shared" si="26"/>
        <v>95</v>
      </c>
      <c r="B123" s="110">
        <v>823100</v>
      </c>
      <c r="C123" s="111" t="s">
        <v>219</v>
      </c>
      <c r="D123" s="182"/>
      <c r="E123" s="181"/>
      <c r="F123" s="182"/>
      <c r="G123" s="181"/>
      <c r="H123" s="180"/>
      <c r="I123" s="179"/>
      <c r="J123" s="182"/>
      <c r="K123" s="181"/>
      <c r="L123" s="182"/>
      <c r="M123" s="181"/>
      <c r="N123" s="143">
        <f t="shared" si="16"/>
        <v>0</v>
      </c>
      <c r="O123" s="128">
        <f t="shared" si="16"/>
        <v>0</v>
      </c>
      <c r="P123" s="1"/>
    </row>
    <row r="124" spans="1:16" ht="25.5">
      <c r="A124" s="106">
        <f t="shared" si="26"/>
        <v>96</v>
      </c>
      <c r="B124" s="107">
        <v>830000</v>
      </c>
      <c r="C124" s="108" t="s">
        <v>150</v>
      </c>
      <c r="D124" s="99">
        <f t="shared" ref="D124:M125" si="39">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c r="A125" s="106">
        <f t="shared" si="26"/>
        <v>97</v>
      </c>
      <c r="B125" s="107">
        <v>831000</v>
      </c>
      <c r="C125" s="108" t="s">
        <v>152</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c r="A126" s="109">
        <f t="shared" si="26"/>
        <v>98</v>
      </c>
      <c r="B126" s="110">
        <v>831100</v>
      </c>
      <c r="C126" s="111" t="s">
        <v>226</v>
      </c>
      <c r="D126" s="182"/>
      <c r="E126" s="181"/>
      <c r="F126" s="182"/>
      <c r="G126" s="181"/>
      <c r="H126" s="180"/>
      <c r="I126" s="179"/>
      <c r="J126" s="182"/>
      <c r="K126" s="181"/>
      <c r="L126" s="182"/>
      <c r="M126" s="181"/>
      <c r="N126" s="143">
        <f t="shared" si="16"/>
        <v>0</v>
      </c>
      <c r="O126" s="128">
        <f t="shared" si="16"/>
        <v>0</v>
      </c>
      <c r="P126" s="23"/>
    </row>
    <row r="127" spans="1:16" ht="38.25">
      <c r="A127" s="106">
        <f t="shared" si="26"/>
        <v>99</v>
      </c>
      <c r="B127" s="107">
        <v>840000</v>
      </c>
      <c r="C127" s="108" t="s">
        <v>153</v>
      </c>
      <c r="D127" s="99">
        <f t="shared" ref="D127:M127" si="40">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c r="A128" s="106">
        <f t="shared" si="26"/>
        <v>100</v>
      </c>
      <c r="B128" s="107">
        <v>841000</v>
      </c>
      <c r="C128" s="108" t="s">
        <v>154</v>
      </c>
      <c r="D128" s="99">
        <f t="shared" ref="D128:M128" si="41">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c r="A129" s="109">
        <f t="shared" si="26"/>
        <v>101</v>
      </c>
      <c r="B129" s="110">
        <v>841100</v>
      </c>
      <c r="C129" s="111" t="s">
        <v>227</v>
      </c>
      <c r="D129" s="182"/>
      <c r="E129" s="181"/>
      <c r="F129" s="182"/>
      <c r="G129" s="181"/>
      <c r="H129" s="180"/>
      <c r="I129" s="179"/>
      <c r="J129" s="182"/>
      <c r="K129" s="181"/>
      <c r="L129" s="182"/>
      <c r="M129" s="181"/>
      <c r="N129" s="143">
        <f t="shared" si="16"/>
        <v>0</v>
      </c>
      <c r="O129" s="128">
        <f t="shared" si="16"/>
        <v>0</v>
      </c>
      <c r="P129" s="69"/>
    </row>
    <row r="130" spans="1:16" ht="25.5">
      <c r="A130" s="106">
        <f t="shared" si="26"/>
        <v>102</v>
      </c>
      <c r="B130" s="107">
        <v>842000</v>
      </c>
      <c r="C130" s="108" t="s">
        <v>155</v>
      </c>
      <c r="D130" s="99">
        <f t="shared" ref="D130:M130" si="42">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c r="A131" s="109">
        <f t="shared" si="26"/>
        <v>103</v>
      </c>
      <c r="B131" s="110">
        <v>842100</v>
      </c>
      <c r="C131" s="111" t="s">
        <v>228</v>
      </c>
      <c r="D131" s="182"/>
      <c r="E131" s="181"/>
      <c r="F131" s="182"/>
      <c r="G131" s="181"/>
      <c r="H131" s="180"/>
      <c r="I131" s="179"/>
      <c r="J131" s="182"/>
      <c r="K131" s="181"/>
      <c r="L131" s="182"/>
      <c r="M131" s="181"/>
      <c r="N131" s="143">
        <f t="shared" si="16"/>
        <v>0</v>
      </c>
      <c r="O131" s="128">
        <f t="shared" si="16"/>
        <v>0</v>
      </c>
      <c r="P131" s="23"/>
    </row>
    <row r="132" spans="1:16" ht="25.5">
      <c r="A132" s="106">
        <f t="shared" si="26"/>
        <v>104</v>
      </c>
      <c r="B132" s="107">
        <v>843000</v>
      </c>
      <c r="C132" s="108" t="s">
        <v>156</v>
      </c>
      <c r="D132" s="99">
        <f t="shared" ref="D132:M132" si="43">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c r="A133" s="109">
        <f t="shared" si="26"/>
        <v>105</v>
      </c>
      <c r="B133" s="110">
        <v>843100</v>
      </c>
      <c r="C133" s="111" t="s">
        <v>229</v>
      </c>
      <c r="D133" s="182"/>
      <c r="E133" s="181"/>
      <c r="F133" s="182"/>
      <c r="G133" s="181"/>
      <c r="H133" s="180"/>
      <c r="I133" s="179"/>
      <c r="J133" s="182"/>
      <c r="K133" s="181"/>
      <c r="L133" s="182"/>
      <c r="M133" s="181"/>
      <c r="N133" s="143">
        <f t="shared" ref="N133:O193" si="44">SUM(H133,J133,L133)</f>
        <v>0</v>
      </c>
      <c r="O133" s="128">
        <f t="shared" si="44"/>
        <v>0</v>
      </c>
      <c r="P133" s="23"/>
    </row>
    <row r="134" spans="1:16" ht="38.25">
      <c r="A134" s="117">
        <f t="shared" si="26"/>
        <v>106</v>
      </c>
      <c r="B134" s="118">
        <v>900000</v>
      </c>
      <c r="C134" s="119" t="s">
        <v>157</v>
      </c>
      <c r="D134" s="120">
        <f>D135+D154</f>
        <v>0</v>
      </c>
      <c r="E134" s="121">
        <f t="shared" ref="E134:M134" si="45">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6" ht="25.5">
      <c r="A135" s="106">
        <f t="shared" si="26"/>
        <v>107</v>
      </c>
      <c r="B135" s="107">
        <v>910000</v>
      </c>
      <c r="C135" s="108" t="s">
        <v>158</v>
      </c>
      <c r="D135" s="99">
        <f>D136+D146</f>
        <v>0</v>
      </c>
      <c r="E135" s="90">
        <f t="shared" ref="E135:M135" si="46">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6" ht="25.5">
      <c r="A136" s="106">
        <f t="shared" si="26"/>
        <v>108</v>
      </c>
      <c r="B136" s="107">
        <v>911000</v>
      </c>
      <c r="C136" s="108" t="s">
        <v>159</v>
      </c>
      <c r="D136" s="99">
        <f t="shared" ref="D136:M136" si="47">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6" ht="38.25">
      <c r="A137" s="109">
        <f t="shared" si="26"/>
        <v>109</v>
      </c>
      <c r="B137" s="110">
        <v>911100</v>
      </c>
      <c r="C137" s="111" t="s">
        <v>230</v>
      </c>
      <c r="D137" s="182"/>
      <c r="E137" s="181"/>
      <c r="F137" s="182"/>
      <c r="G137" s="181"/>
      <c r="H137" s="180"/>
      <c r="I137" s="179"/>
      <c r="J137" s="182"/>
      <c r="K137" s="181"/>
      <c r="L137" s="182"/>
      <c r="M137" s="181"/>
      <c r="N137" s="143">
        <f t="shared" si="44"/>
        <v>0</v>
      </c>
      <c r="O137" s="128">
        <f t="shared" si="44"/>
        <v>0</v>
      </c>
    </row>
    <row r="138" spans="1:16" ht="25.5">
      <c r="A138" s="109">
        <f t="shared" si="26"/>
        <v>110</v>
      </c>
      <c r="B138" s="110">
        <v>911200</v>
      </c>
      <c r="C138" s="111" t="s">
        <v>231</v>
      </c>
      <c r="D138" s="182"/>
      <c r="E138" s="181"/>
      <c r="F138" s="182"/>
      <c r="G138" s="181"/>
      <c r="H138" s="180"/>
      <c r="I138" s="179"/>
      <c r="J138" s="182"/>
      <c r="K138" s="181"/>
      <c r="L138" s="182"/>
      <c r="M138" s="181"/>
      <c r="N138" s="143">
        <f t="shared" si="44"/>
        <v>0</v>
      </c>
      <c r="O138" s="128">
        <f t="shared" si="44"/>
        <v>0</v>
      </c>
    </row>
    <row r="139" spans="1:16" ht="38.25">
      <c r="A139" s="109">
        <f t="shared" si="26"/>
        <v>111</v>
      </c>
      <c r="B139" s="110">
        <v>911300</v>
      </c>
      <c r="C139" s="111" t="s">
        <v>221</v>
      </c>
      <c r="D139" s="182"/>
      <c r="E139" s="181"/>
      <c r="F139" s="182"/>
      <c r="G139" s="181"/>
      <c r="H139" s="180"/>
      <c r="I139" s="179"/>
      <c r="J139" s="182"/>
      <c r="K139" s="181"/>
      <c r="L139" s="182"/>
      <c r="M139" s="181"/>
      <c r="N139" s="143">
        <f t="shared" si="44"/>
        <v>0</v>
      </c>
      <c r="O139" s="128">
        <f t="shared" si="44"/>
        <v>0</v>
      </c>
    </row>
    <row r="140" spans="1:16" ht="25.5">
      <c r="A140" s="109">
        <f t="shared" si="26"/>
        <v>112</v>
      </c>
      <c r="B140" s="110">
        <v>911400</v>
      </c>
      <c r="C140" s="111" t="s">
        <v>222</v>
      </c>
      <c r="D140" s="182"/>
      <c r="E140" s="181"/>
      <c r="F140" s="182"/>
      <c r="G140" s="181"/>
      <c r="H140" s="180"/>
      <c r="I140" s="179"/>
      <c r="J140" s="182"/>
      <c r="K140" s="181"/>
      <c r="L140" s="182"/>
      <c r="M140" s="181"/>
      <c r="N140" s="143">
        <f t="shared" si="44"/>
        <v>0</v>
      </c>
      <c r="O140" s="128">
        <f t="shared" si="44"/>
        <v>0</v>
      </c>
    </row>
    <row r="141" spans="1:16" ht="25.5">
      <c r="A141" s="109">
        <f t="shared" si="26"/>
        <v>113</v>
      </c>
      <c r="B141" s="110">
        <v>911500</v>
      </c>
      <c r="C141" s="111" t="s">
        <v>283</v>
      </c>
      <c r="D141" s="182"/>
      <c r="E141" s="181"/>
      <c r="F141" s="182"/>
      <c r="G141" s="181"/>
      <c r="H141" s="180"/>
      <c r="I141" s="179"/>
      <c r="J141" s="182"/>
      <c r="K141" s="181"/>
      <c r="L141" s="182"/>
      <c r="M141" s="181"/>
      <c r="N141" s="143">
        <f t="shared" si="44"/>
        <v>0</v>
      </c>
      <c r="O141" s="128">
        <f t="shared" si="44"/>
        <v>0</v>
      </c>
    </row>
    <row r="142" spans="1:16" ht="25.5">
      <c r="A142" s="109">
        <f t="shared" si="26"/>
        <v>114</v>
      </c>
      <c r="B142" s="110">
        <v>911600</v>
      </c>
      <c r="C142" s="111" t="s">
        <v>223</v>
      </c>
      <c r="D142" s="182"/>
      <c r="E142" s="181"/>
      <c r="F142" s="182"/>
      <c r="G142" s="181"/>
      <c r="H142" s="180"/>
      <c r="I142" s="179"/>
      <c r="J142" s="182"/>
      <c r="K142" s="181"/>
      <c r="L142" s="182"/>
      <c r="M142" s="181"/>
      <c r="N142" s="143">
        <f t="shared" si="44"/>
        <v>0</v>
      </c>
      <c r="O142" s="128">
        <f t="shared" si="44"/>
        <v>0</v>
      </c>
    </row>
    <row r="143" spans="1:16" ht="25.5">
      <c r="A143" s="109">
        <f t="shared" si="26"/>
        <v>115</v>
      </c>
      <c r="B143" s="110">
        <v>911700</v>
      </c>
      <c r="C143" s="111" t="s">
        <v>224</v>
      </c>
      <c r="D143" s="182"/>
      <c r="E143" s="181"/>
      <c r="F143" s="182"/>
      <c r="G143" s="181"/>
      <c r="H143" s="180"/>
      <c r="I143" s="179"/>
      <c r="J143" s="182"/>
      <c r="K143" s="181"/>
      <c r="L143" s="182"/>
      <c r="M143" s="181"/>
      <c r="N143" s="143">
        <f t="shared" si="44"/>
        <v>0</v>
      </c>
      <c r="O143" s="128">
        <f t="shared" si="44"/>
        <v>0</v>
      </c>
    </row>
    <row r="144" spans="1:16">
      <c r="A144" s="109">
        <f t="shared" si="26"/>
        <v>116</v>
      </c>
      <c r="B144" s="110">
        <v>911800</v>
      </c>
      <c r="C144" s="111" t="s">
        <v>225</v>
      </c>
      <c r="D144" s="182"/>
      <c r="E144" s="181"/>
      <c r="F144" s="182"/>
      <c r="G144" s="181"/>
      <c r="H144" s="180"/>
      <c r="I144" s="179"/>
      <c r="J144" s="182"/>
      <c r="K144" s="181"/>
      <c r="L144" s="182"/>
      <c r="M144" s="181"/>
      <c r="N144" s="143">
        <f t="shared" si="44"/>
        <v>0</v>
      </c>
      <c r="O144" s="128">
        <f t="shared" si="44"/>
        <v>0</v>
      </c>
    </row>
    <row r="145" spans="1:15">
      <c r="A145" s="109">
        <f t="shared" si="26"/>
        <v>117</v>
      </c>
      <c r="B145" s="110">
        <v>911900</v>
      </c>
      <c r="C145" s="111" t="s">
        <v>487</v>
      </c>
      <c r="D145" s="182"/>
      <c r="E145" s="181"/>
      <c r="F145" s="182"/>
      <c r="G145" s="181"/>
      <c r="H145" s="180"/>
      <c r="I145" s="179"/>
      <c r="J145" s="182"/>
      <c r="K145" s="181"/>
      <c r="L145" s="182"/>
      <c r="M145" s="181"/>
      <c r="N145" s="143">
        <f t="shared" si="44"/>
        <v>0</v>
      </c>
      <c r="O145" s="128">
        <f t="shared" si="44"/>
        <v>0</v>
      </c>
    </row>
    <row r="146" spans="1:15" ht="25.5">
      <c r="A146" s="106">
        <f t="shared" si="26"/>
        <v>118</v>
      </c>
      <c r="B146" s="107">
        <v>912000</v>
      </c>
      <c r="C146" s="108" t="s">
        <v>160</v>
      </c>
      <c r="D146" s="99">
        <f t="shared" ref="D146:M146" si="48">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c r="A147" s="109">
        <f t="shared" si="26"/>
        <v>119</v>
      </c>
      <c r="B147" s="110">
        <v>912100</v>
      </c>
      <c r="C147" s="111" t="s">
        <v>271</v>
      </c>
      <c r="D147" s="182"/>
      <c r="E147" s="181"/>
      <c r="F147" s="182"/>
      <c r="G147" s="181"/>
      <c r="H147" s="180"/>
      <c r="I147" s="179"/>
      <c r="J147" s="182"/>
      <c r="K147" s="181"/>
      <c r="L147" s="182"/>
      <c r="M147" s="181"/>
      <c r="N147" s="143">
        <f t="shared" si="44"/>
        <v>0</v>
      </c>
      <c r="O147" s="128">
        <f t="shared" si="44"/>
        <v>0</v>
      </c>
    </row>
    <row r="148" spans="1:15" ht="25.5">
      <c r="A148" s="109">
        <f t="shared" si="26"/>
        <v>120</v>
      </c>
      <c r="B148" s="110">
        <v>912200</v>
      </c>
      <c r="C148" s="111" t="s">
        <v>272</v>
      </c>
      <c r="D148" s="182"/>
      <c r="E148" s="181"/>
      <c r="F148" s="182"/>
      <c r="G148" s="181"/>
      <c r="H148" s="180"/>
      <c r="I148" s="179"/>
      <c r="J148" s="182"/>
      <c r="K148" s="181"/>
      <c r="L148" s="182"/>
      <c r="M148" s="181"/>
      <c r="N148" s="143">
        <f t="shared" si="44"/>
        <v>0</v>
      </c>
      <c r="O148" s="128">
        <f t="shared" si="44"/>
        <v>0</v>
      </c>
    </row>
    <row r="149" spans="1:15" ht="25.5">
      <c r="A149" s="109">
        <f t="shared" si="26"/>
        <v>121</v>
      </c>
      <c r="B149" s="110">
        <v>912300</v>
      </c>
      <c r="C149" s="111" t="s">
        <v>273</v>
      </c>
      <c r="D149" s="182"/>
      <c r="E149" s="181"/>
      <c r="F149" s="182"/>
      <c r="G149" s="181"/>
      <c r="H149" s="180"/>
      <c r="I149" s="179"/>
      <c r="J149" s="182"/>
      <c r="K149" s="181"/>
      <c r="L149" s="182"/>
      <c r="M149" s="181"/>
      <c r="N149" s="143">
        <f t="shared" si="44"/>
        <v>0</v>
      </c>
      <c r="O149" s="128">
        <f t="shared" si="44"/>
        <v>0</v>
      </c>
    </row>
    <row r="150" spans="1:15" ht="25.5">
      <c r="A150" s="109">
        <f t="shared" si="26"/>
        <v>122</v>
      </c>
      <c r="B150" s="110">
        <v>912400</v>
      </c>
      <c r="C150" s="111" t="s">
        <v>274</v>
      </c>
      <c r="D150" s="182"/>
      <c r="E150" s="181"/>
      <c r="F150" s="182"/>
      <c r="G150" s="181"/>
      <c r="H150" s="180"/>
      <c r="I150" s="179"/>
      <c r="J150" s="182"/>
      <c r="K150" s="181"/>
      <c r="L150" s="182"/>
      <c r="M150" s="181"/>
      <c r="N150" s="143">
        <f t="shared" si="44"/>
        <v>0</v>
      </c>
      <c r="O150" s="128">
        <f t="shared" si="44"/>
        <v>0</v>
      </c>
    </row>
    <row r="151" spans="1:15" ht="25.5">
      <c r="A151" s="109">
        <f t="shared" si="26"/>
        <v>123</v>
      </c>
      <c r="B151" s="110">
        <v>912500</v>
      </c>
      <c r="C151" s="111" t="s">
        <v>275</v>
      </c>
      <c r="D151" s="182"/>
      <c r="E151" s="181"/>
      <c r="F151" s="182"/>
      <c r="G151" s="181"/>
      <c r="H151" s="180"/>
      <c r="I151" s="179"/>
      <c r="J151" s="182"/>
      <c r="K151" s="181"/>
      <c r="L151" s="182"/>
      <c r="M151" s="181"/>
      <c r="N151" s="143">
        <f t="shared" si="44"/>
        <v>0</v>
      </c>
      <c r="O151" s="128">
        <f t="shared" si="44"/>
        <v>0</v>
      </c>
    </row>
    <row r="152" spans="1:15" ht="25.5">
      <c r="A152" s="109">
        <f t="shared" si="26"/>
        <v>124</v>
      </c>
      <c r="B152" s="110">
        <v>912600</v>
      </c>
      <c r="C152" s="111" t="s">
        <v>101</v>
      </c>
      <c r="D152" s="182"/>
      <c r="E152" s="181"/>
      <c r="F152" s="182"/>
      <c r="G152" s="181"/>
      <c r="H152" s="180"/>
      <c r="I152" s="179"/>
      <c r="J152" s="182"/>
      <c r="K152" s="181"/>
      <c r="L152" s="182"/>
      <c r="M152" s="181"/>
      <c r="N152" s="143">
        <f t="shared" si="44"/>
        <v>0</v>
      </c>
      <c r="O152" s="128">
        <f t="shared" si="44"/>
        <v>0</v>
      </c>
    </row>
    <row r="153" spans="1:15">
      <c r="A153" s="109">
        <f t="shared" si="26"/>
        <v>125</v>
      </c>
      <c r="B153" s="110">
        <v>912900</v>
      </c>
      <c r="C153" s="111" t="s">
        <v>360</v>
      </c>
      <c r="D153" s="182"/>
      <c r="E153" s="181"/>
      <c r="F153" s="182"/>
      <c r="G153" s="181"/>
      <c r="H153" s="180"/>
      <c r="I153" s="179"/>
      <c r="J153" s="182"/>
      <c r="K153" s="181"/>
      <c r="L153" s="182"/>
      <c r="M153" s="181"/>
      <c r="N153" s="143">
        <f t="shared" si="44"/>
        <v>0</v>
      </c>
      <c r="O153" s="128">
        <f t="shared" si="44"/>
        <v>0</v>
      </c>
    </row>
    <row r="154" spans="1:15" ht="38.25">
      <c r="A154" s="106">
        <f t="shared" si="26"/>
        <v>126</v>
      </c>
      <c r="B154" s="107">
        <v>920000</v>
      </c>
      <c r="C154" s="108" t="s">
        <v>161</v>
      </c>
      <c r="D154" s="99">
        <f t="shared" ref="D154:M154" si="49">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c r="A155" s="106">
        <f t="shared" si="26"/>
        <v>127</v>
      </c>
      <c r="B155" s="107">
        <v>921000</v>
      </c>
      <c r="C155" s="108" t="s">
        <v>162</v>
      </c>
      <c r="D155" s="99">
        <f t="shared" ref="D155:M155" si="50">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c r="A156" s="109">
        <f t="shared" si="26"/>
        <v>128</v>
      </c>
      <c r="B156" s="110">
        <v>921100</v>
      </c>
      <c r="C156" s="111" t="s">
        <v>102</v>
      </c>
      <c r="D156" s="182"/>
      <c r="E156" s="181"/>
      <c r="F156" s="182"/>
      <c r="G156" s="181"/>
      <c r="H156" s="180"/>
      <c r="I156" s="179"/>
      <c r="J156" s="182"/>
      <c r="K156" s="181"/>
      <c r="L156" s="182"/>
      <c r="M156" s="181"/>
      <c r="N156" s="143">
        <f t="shared" si="44"/>
        <v>0</v>
      </c>
      <c r="O156" s="128">
        <f t="shared" si="44"/>
        <v>0</v>
      </c>
    </row>
    <row r="157" spans="1:15" ht="25.5">
      <c r="A157" s="109">
        <f t="shared" si="26"/>
        <v>129</v>
      </c>
      <c r="B157" s="110">
        <v>921200</v>
      </c>
      <c r="C157" s="111" t="s">
        <v>103</v>
      </c>
      <c r="D157" s="182"/>
      <c r="E157" s="181"/>
      <c r="F157" s="182"/>
      <c r="G157" s="181"/>
      <c r="H157" s="180"/>
      <c r="I157" s="179"/>
      <c r="J157" s="182"/>
      <c r="K157" s="181"/>
      <c r="L157" s="182"/>
      <c r="M157" s="181"/>
      <c r="N157" s="143">
        <f t="shared" si="44"/>
        <v>0</v>
      </c>
      <c r="O157" s="128">
        <f t="shared" si="44"/>
        <v>0</v>
      </c>
    </row>
    <row r="158" spans="1:15" ht="38.25">
      <c r="A158" s="109">
        <f t="shared" si="26"/>
        <v>130</v>
      </c>
      <c r="B158" s="110">
        <v>921300</v>
      </c>
      <c r="C158" s="111" t="s">
        <v>104</v>
      </c>
      <c r="D158" s="182"/>
      <c r="E158" s="181"/>
      <c r="F158" s="182"/>
      <c r="G158" s="181"/>
      <c r="H158" s="180"/>
      <c r="I158" s="179"/>
      <c r="J158" s="182"/>
      <c r="K158" s="181"/>
      <c r="L158" s="182"/>
      <c r="M158" s="181"/>
      <c r="N158" s="143">
        <f t="shared" si="44"/>
        <v>0</v>
      </c>
      <c r="O158" s="128">
        <f t="shared" si="44"/>
        <v>0</v>
      </c>
    </row>
    <row r="159" spans="1:15" ht="25.5">
      <c r="A159" s="109">
        <f t="shared" si="26"/>
        <v>131</v>
      </c>
      <c r="B159" s="110">
        <v>921400</v>
      </c>
      <c r="C159" s="111" t="s">
        <v>284</v>
      </c>
      <c r="D159" s="182"/>
      <c r="E159" s="181"/>
      <c r="F159" s="182"/>
      <c r="G159" s="181"/>
      <c r="H159" s="180"/>
      <c r="I159" s="179"/>
      <c r="J159" s="182"/>
      <c r="K159" s="181"/>
      <c r="L159" s="182"/>
      <c r="M159" s="181"/>
      <c r="N159" s="143">
        <f t="shared" si="44"/>
        <v>0</v>
      </c>
      <c r="O159" s="128">
        <f t="shared" si="44"/>
        <v>0</v>
      </c>
    </row>
    <row r="160" spans="1:15" ht="38.25">
      <c r="A160" s="109">
        <f t="shared" si="26"/>
        <v>132</v>
      </c>
      <c r="B160" s="110">
        <v>921500</v>
      </c>
      <c r="C160" s="111" t="s">
        <v>105</v>
      </c>
      <c r="D160" s="182"/>
      <c r="E160" s="181"/>
      <c r="F160" s="182"/>
      <c r="G160" s="181"/>
      <c r="H160" s="180"/>
      <c r="I160" s="179"/>
      <c r="J160" s="182"/>
      <c r="K160" s="181"/>
      <c r="L160" s="182"/>
      <c r="M160" s="181"/>
      <c r="N160" s="143">
        <f t="shared" si="44"/>
        <v>0</v>
      </c>
      <c r="O160" s="128">
        <f t="shared" si="44"/>
        <v>0</v>
      </c>
    </row>
    <row r="161" spans="1:15" ht="38.25">
      <c r="A161" s="109">
        <f t="shared" si="26"/>
        <v>133</v>
      </c>
      <c r="B161" s="110">
        <v>921600</v>
      </c>
      <c r="C161" s="111" t="s">
        <v>285</v>
      </c>
      <c r="D161" s="182"/>
      <c r="E161" s="181"/>
      <c r="F161" s="182"/>
      <c r="G161" s="181"/>
      <c r="H161" s="180"/>
      <c r="I161" s="179"/>
      <c r="J161" s="182"/>
      <c r="K161" s="181"/>
      <c r="L161" s="182"/>
      <c r="M161" s="181"/>
      <c r="N161" s="143">
        <f t="shared" si="44"/>
        <v>0</v>
      </c>
      <c r="O161" s="128">
        <f t="shared" si="44"/>
        <v>0</v>
      </c>
    </row>
    <row r="162" spans="1:15" ht="38.25">
      <c r="A162" s="109">
        <f t="shared" si="26"/>
        <v>134</v>
      </c>
      <c r="B162" s="110">
        <v>921700</v>
      </c>
      <c r="C162" s="111" t="s">
        <v>276</v>
      </c>
      <c r="D162" s="182"/>
      <c r="E162" s="181"/>
      <c r="F162" s="182"/>
      <c r="G162" s="181"/>
      <c r="H162" s="180"/>
      <c r="I162" s="179"/>
      <c r="J162" s="182"/>
      <c r="K162" s="181"/>
      <c r="L162" s="182"/>
      <c r="M162" s="181"/>
      <c r="N162" s="143">
        <f t="shared" si="44"/>
        <v>0</v>
      </c>
      <c r="O162" s="128">
        <f t="shared" si="44"/>
        <v>0</v>
      </c>
    </row>
    <row r="163" spans="1:15" ht="38.25">
      <c r="A163" s="109">
        <f t="shared" si="26"/>
        <v>135</v>
      </c>
      <c r="B163" s="110">
        <v>921800</v>
      </c>
      <c r="C163" s="111" t="s">
        <v>286</v>
      </c>
      <c r="D163" s="182"/>
      <c r="E163" s="181"/>
      <c r="F163" s="182"/>
      <c r="G163" s="181"/>
      <c r="H163" s="180"/>
      <c r="I163" s="179"/>
      <c r="J163" s="182"/>
      <c r="K163" s="181"/>
      <c r="L163" s="182"/>
      <c r="M163" s="181"/>
      <c r="N163" s="143">
        <f t="shared" si="44"/>
        <v>0</v>
      </c>
      <c r="O163" s="128">
        <f t="shared" si="44"/>
        <v>0</v>
      </c>
    </row>
    <row r="164" spans="1:15" ht="25.5">
      <c r="A164" s="125">
        <f t="shared" si="26"/>
        <v>136</v>
      </c>
      <c r="B164" s="126">
        <v>921900</v>
      </c>
      <c r="C164" s="127" t="s">
        <v>232</v>
      </c>
      <c r="D164" s="182"/>
      <c r="E164" s="181"/>
      <c r="F164" s="182"/>
      <c r="G164" s="181"/>
      <c r="H164" s="180"/>
      <c r="I164" s="179"/>
      <c r="J164" s="182"/>
      <c r="K164" s="181"/>
      <c r="L164" s="182"/>
      <c r="M164" s="181"/>
      <c r="N164" s="143">
        <f t="shared" si="44"/>
        <v>0</v>
      </c>
      <c r="O164" s="128">
        <f t="shared" si="44"/>
        <v>0</v>
      </c>
    </row>
    <row r="165" spans="1:15" ht="38.25">
      <c r="A165" s="106">
        <f t="shared" ref="A165:A228" si="51">A164+1</f>
        <v>137</v>
      </c>
      <c r="B165" s="107">
        <v>922000</v>
      </c>
      <c r="C165" s="108" t="s">
        <v>163</v>
      </c>
      <c r="D165" s="99">
        <f>SUM(D166:D173)</f>
        <v>0</v>
      </c>
      <c r="E165" s="90">
        <f t="shared" ref="E165:M165" si="52">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c r="A166" s="109">
        <f t="shared" si="51"/>
        <v>138</v>
      </c>
      <c r="B166" s="110">
        <v>922100</v>
      </c>
      <c r="C166" s="111" t="s">
        <v>233</v>
      </c>
      <c r="D166" s="182"/>
      <c r="E166" s="181"/>
      <c r="F166" s="182"/>
      <c r="G166" s="181"/>
      <c r="H166" s="180"/>
      <c r="I166" s="179"/>
      <c r="J166" s="182"/>
      <c r="K166" s="181"/>
      <c r="L166" s="182"/>
      <c r="M166" s="181"/>
      <c r="N166" s="143">
        <f t="shared" si="44"/>
        <v>0</v>
      </c>
      <c r="O166" s="128">
        <f t="shared" si="44"/>
        <v>0</v>
      </c>
    </row>
    <row r="167" spans="1:15" ht="25.5">
      <c r="A167" s="109">
        <f t="shared" si="51"/>
        <v>139</v>
      </c>
      <c r="B167" s="110">
        <v>922200</v>
      </c>
      <c r="C167" s="111" t="s">
        <v>234</v>
      </c>
      <c r="D167" s="182"/>
      <c r="E167" s="181"/>
      <c r="F167" s="182"/>
      <c r="G167" s="181"/>
      <c r="H167" s="180"/>
      <c r="I167" s="179"/>
      <c r="J167" s="182"/>
      <c r="K167" s="181"/>
      <c r="L167" s="182"/>
      <c r="M167" s="181"/>
      <c r="N167" s="143">
        <f t="shared" si="44"/>
        <v>0</v>
      </c>
      <c r="O167" s="128">
        <f t="shared" si="44"/>
        <v>0</v>
      </c>
    </row>
    <row r="168" spans="1:15" ht="38.25">
      <c r="A168" s="109">
        <f t="shared" si="51"/>
        <v>140</v>
      </c>
      <c r="B168" s="110">
        <v>922300</v>
      </c>
      <c r="C168" s="111" t="s">
        <v>106</v>
      </c>
      <c r="D168" s="182"/>
      <c r="E168" s="181"/>
      <c r="F168" s="182"/>
      <c r="G168" s="181"/>
      <c r="H168" s="180"/>
      <c r="I168" s="179"/>
      <c r="J168" s="182"/>
      <c r="K168" s="181"/>
      <c r="L168" s="182"/>
      <c r="M168" s="181"/>
      <c r="N168" s="143">
        <f t="shared" si="44"/>
        <v>0</v>
      </c>
      <c r="O168" s="128">
        <f t="shared" si="44"/>
        <v>0</v>
      </c>
    </row>
    <row r="169" spans="1:15" ht="38.25">
      <c r="A169" s="109">
        <f t="shared" si="51"/>
        <v>141</v>
      </c>
      <c r="B169" s="110">
        <v>922400</v>
      </c>
      <c r="C169" s="111" t="s">
        <v>107</v>
      </c>
      <c r="D169" s="182"/>
      <c r="E169" s="181"/>
      <c r="F169" s="182"/>
      <c r="G169" s="181"/>
      <c r="H169" s="180"/>
      <c r="I169" s="179"/>
      <c r="J169" s="182"/>
      <c r="K169" s="181"/>
      <c r="L169" s="182"/>
      <c r="M169" s="181"/>
      <c r="N169" s="143">
        <f t="shared" si="44"/>
        <v>0</v>
      </c>
      <c r="O169" s="128">
        <f t="shared" si="44"/>
        <v>0</v>
      </c>
    </row>
    <row r="170" spans="1:15" ht="38.25">
      <c r="A170" s="109">
        <f t="shared" si="51"/>
        <v>142</v>
      </c>
      <c r="B170" s="110">
        <v>922500</v>
      </c>
      <c r="C170" s="111" t="s">
        <v>108</v>
      </c>
      <c r="D170" s="182"/>
      <c r="E170" s="181"/>
      <c r="F170" s="182"/>
      <c r="G170" s="181"/>
      <c r="H170" s="180"/>
      <c r="I170" s="179"/>
      <c r="J170" s="182"/>
      <c r="K170" s="181"/>
      <c r="L170" s="182"/>
      <c r="M170" s="181"/>
      <c r="N170" s="143">
        <f t="shared" si="44"/>
        <v>0</v>
      </c>
      <c r="O170" s="128">
        <f t="shared" si="44"/>
        <v>0</v>
      </c>
    </row>
    <row r="171" spans="1:15" ht="38.25">
      <c r="A171" s="109">
        <f t="shared" si="51"/>
        <v>143</v>
      </c>
      <c r="B171" s="110">
        <v>922600</v>
      </c>
      <c r="C171" s="111" t="s">
        <v>109</v>
      </c>
      <c r="D171" s="182"/>
      <c r="E171" s="181"/>
      <c r="F171" s="182"/>
      <c r="G171" s="181"/>
      <c r="H171" s="180"/>
      <c r="I171" s="179"/>
      <c r="J171" s="182"/>
      <c r="K171" s="181"/>
      <c r="L171" s="182"/>
      <c r="M171" s="181"/>
      <c r="N171" s="143">
        <f t="shared" si="44"/>
        <v>0</v>
      </c>
      <c r="O171" s="128">
        <f t="shared" si="44"/>
        <v>0</v>
      </c>
    </row>
    <row r="172" spans="1:15" ht="25.5">
      <c r="A172" s="109">
        <f t="shared" si="51"/>
        <v>144</v>
      </c>
      <c r="B172" s="110">
        <v>922700</v>
      </c>
      <c r="C172" s="111" t="s">
        <v>110</v>
      </c>
      <c r="D172" s="182"/>
      <c r="E172" s="181"/>
      <c r="F172" s="182"/>
      <c r="G172" s="181"/>
      <c r="H172" s="180"/>
      <c r="I172" s="179"/>
      <c r="J172" s="182"/>
      <c r="K172" s="181"/>
      <c r="L172" s="182"/>
      <c r="M172" s="181"/>
      <c r="N172" s="143">
        <f t="shared" si="44"/>
        <v>0</v>
      </c>
      <c r="O172" s="128">
        <f t="shared" si="44"/>
        <v>0</v>
      </c>
    </row>
    <row r="173" spans="1:15" ht="26.25" thickBot="1">
      <c r="A173" s="129">
        <f t="shared" si="51"/>
        <v>145</v>
      </c>
      <c r="B173" s="130">
        <v>922800</v>
      </c>
      <c r="C173" s="131" t="s">
        <v>295</v>
      </c>
      <c r="D173" s="182"/>
      <c r="E173" s="181"/>
      <c r="F173" s="182"/>
      <c r="G173" s="181"/>
      <c r="H173" s="180"/>
      <c r="I173" s="179"/>
      <c r="J173" s="182"/>
      <c r="K173" s="181"/>
      <c r="L173" s="182"/>
      <c r="M173" s="181"/>
      <c r="N173" s="204">
        <f t="shared" si="44"/>
        <v>0</v>
      </c>
      <c r="O173" s="202">
        <f t="shared" si="44"/>
        <v>0</v>
      </c>
    </row>
    <row r="174" spans="1:15" ht="48" customHeight="1" thickTop="1" thickBot="1">
      <c r="A174" s="133">
        <f t="shared" si="51"/>
        <v>146</v>
      </c>
      <c r="B174" s="134"/>
      <c r="C174" s="135" t="s">
        <v>164</v>
      </c>
      <c r="D174" s="136">
        <f>D29+D36+D109+D134</f>
        <v>0</v>
      </c>
      <c r="E174" s="137">
        <f t="shared" ref="E174:M174" si="53">E29+E36+E109+E134</f>
        <v>0</v>
      </c>
      <c r="F174" s="136">
        <f t="shared" si="53"/>
        <v>0</v>
      </c>
      <c r="G174" s="137">
        <f t="shared" si="53"/>
        <v>0</v>
      </c>
      <c r="H174" s="136">
        <f t="shared" si="53"/>
        <v>0</v>
      </c>
      <c r="I174" s="137">
        <f t="shared" si="53"/>
        <v>0</v>
      </c>
      <c r="J174" s="136">
        <f t="shared" si="53"/>
        <v>0</v>
      </c>
      <c r="K174" s="137">
        <f t="shared" si="53"/>
        <v>0</v>
      </c>
      <c r="L174" s="136">
        <f t="shared" si="53"/>
        <v>0</v>
      </c>
      <c r="M174" s="137">
        <f t="shared" si="53"/>
        <v>0</v>
      </c>
      <c r="N174" s="136">
        <f>SUM(H174,J174,L174)</f>
        <v>0</v>
      </c>
      <c r="O174" s="137">
        <f>SUM(I174,K174,M174)</f>
        <v>0</v>
      </c>
    </row>
    <row r="175" spans="1:15" ht="39" thickTop="1">
      <c r="A175" s="100">
        <f t="shared" si="51"/>
        <v>147</v>
      </c>
      <c r="B175" s="101">
        <v>400000</v>
      </c>
      <c r="C175" s="102" t="s">
        <v>165</v>
      </c>
      <c r="D175" s="103">
        <f t="shared" ref="D175:M175" si="54">D176+D194+D239+D254+D278+D291+D307+D322</f>
        <v>0</v>
      </c>
      <c r="E175" s="104">
        <f t="shared" si="54"/>
        <v>0</v>
      </c>
      <c r="F175" s="138">
        <f t="shared" si="54"/>
        <v>0</v>
      </c>
      <c r="G175" s="139">
        <f t="shared" si="54"/>
        <v>0</v>
      </c>
      <c r="H175" s="138">
        <f t="shared" si="54"/>
        <v>0</v>
      </c>
      <c r="I175" s="139">
        <f t="shared" si="54"/>
        <v>0</v>
      </c>
      <c r="J175" s="103">
        <f t="shared" si="54"/>
        <v>0</v>
      </c>
      <c r="K175" s="104">
        <f t="shared" si="54"/>
        <v>0</v>
      </c>
      <c r="L175" s="138">
        <f t="shared" si="54"/>
        <v>0</v>
      </c>
      <c r="M175" s="139">
        <f t="shared" si="54"/>
        <v>0</v>
      </c>
      <c r="N175" s="138">
        <f t="shared" si="44"/>
        <v>0</v>
      </c>
      <c r="O175" s="139">
        <f t="shared" si="44"/>
        <v>0</v>
      </c>
    </row>
    <row r="176" spans="1:15" ht="25.5">
      <c r="A176" s="106">
        <f t="shared" si="51"/>
        <v>148</v>
      </c>
      <c r="B176" s="107">
        <v>410000</v>
      </c>
      <c r="C176" s="108" t="s">
        <v>166</v>
      </c>
      <c r="D176" s="89">
        <f>D177+D179+D183+D185+D190+D192</f>
        <v>0</v>
      </c>
      <c r="E176" s="90">
        <f t="shared" ref="E176:O176" si="55">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c r="A177" s="106">
        <f t="shared" si="51"/>
        <v>149</v>
      </c>
      <c r="B177" s="107">
        <v>411000</v>
      </c>
      <c r="C177" s="108" t="s">
        <v>167</v>
      </c>
      <c r="D177" s="99">
        <f t="shared" ref="D177:M177" si="56">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c r="A178" s="109">
        <f t="shared" si="51"/>
        <v>150</v>
      </c>
      <c r="B178" s="110">
        <v>411100</v>
      </c>
      <c r="C178" s="111" t="s">
        <v>301</v>
      </c>
      <c r="D178" s="182"/>
      <c r="E178" s="181"/>
      <c r="F178" s="182"/>
      <c r="G178" s="181"/>
      <c r="H178" s="180"/>
      <c r="I178" s="179"/>
      <c r="J178" s="182"/>
      <c r="K178" s="181"/>
      <c r="L178" s="182"/>
      <c r="M178" s="181"/>
      <c r="N178" s="140">
        <f t="shared" si="44"/>
        <v>0</v>
      </c>
      <c r="O178" s="94">
        <f t="shared" si="44"/>
        <v>0</v>
      </c>
    </row>
    <row r="179" spans="1:15" ht="25.5">
      <c r="A179" s="106">
        <f t="shared" si="51"/>
        <v>151</v>
      </c>
      <c r="B179" s="107">
        <v>412000</v>
      </c>
      <c r="C179" s="108" t="s">
        <v>168</v>
      </c>
      <c r="D179" s="99">
        <f t="shared" ref="D179:M179" si="57">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c r="A180" s="109">
        <f t="shared" si="51"/>
        <v>152</v>
      </c>
      <c r="B180" s="110">
        <v>412100</v>
      </c>
      <c r="C180" s="111" t="s">
        <v>302</v>
      </c>
      <c r="D180" s="182"/>
      <c r="E180" s="181"/>
      <c r="F180" s="182"/>
      <c r="G180" s="181"/>
      <c r="H180" s="180"/>
      <c r="I180" s="179"/>
      <c r="J180" s="182"/>
      <c r="K180" s="181"/>
      <c r="L180" s="182"/>
      <c r="M180" s="181"/>
      <c r="N180" s="116">
        <f t="shared" si="44"/>
        <v>0</v>
      </c>
      <c r="O180" s="94">
        <f t="shared" si="44"/>
        <v>0</v>
      </c>
    </row>
    <row r="181" spans="1:15" ht="25.5">
      <c r="A181" s="109">
        <f t="shared" si="51"/>
        <v>153</v>
      </c>
      <c r="B181" s="110">
        <v>412200</v>
      </c>
      <c r="C181" s="111" t="s">
        <v>303</v>
      </c>
      <c r="D181" s="182"/>
      <c r="E181" s="181"/>
      <c r="F181" s="182"/>
      <c r="G181" s="181"/>
      <c r="H181" s="180"/>
      <c r="I181" s="179"/>
      <c r="J181" s="182"/>
      <c r="K181" s="181"/>
      <c r="L181" s="182"/>
      <c r="M181" s="181"/>
      <c r="N181" s="116">
        <f t="shared" si="44"/>
        <v>0</v>
      </c>
      <c r="O181" s="94">
        <f t="shared" si="44"/>
        <v>0</v>
      </c>
    </row>
    <row r="182" spans="1:15">
      <c r="A182" s="109">
        <f t="shared" si="51"/>
        <v>154</v>
      </c>
      <c r="B182" s="110">
        <v>412300</v>
      </c>
      <c r="C182" s="111" t="s">
        <v>304</v>
      </c>
      <c r="D182" s="182"/>
      <c r="E182" s="181"/>
      <c r="F182" s="182"/>
      <c r="G182" s="181"/>
      <c r="H182" s="180"/>
      <c r="I182" s="179"/>
      <c r="J182" s="182"/>
      <c r="K182" s="181"/>
      <c r="L182" s="182"/>
      <c r="M182" s="181"/>
      <c r="N182" s="116">
        <f t="shared" si="44"/>
        <v>0</v>
      </c>
      <c r="O182" s="94">
        <f t="shared" si="44"/>
        <v>0</v>
      </c>
    </row>
    <row r="183" spans="1:15">
      <c r="A183" s="106">
        <f t="shared" si="51"/>
        <v>155</v>
      </c>
      <c r="B183" s="107">
        <v>413000</v>
      </c>
      <c r="C183" s="108" t="s">
        <v>169</v>
      </c>
      <c r="D183" s="99">
        <f t="shared" ref="D183:M183" si="58">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c r="A184" s="109">
        <f t="shared" si="51"/>
        <v>156</v>
      </c>
      <c r="B184" s="110">
        <v>413100</v>
      </c>
      <c r="C184" s="111" t="s">
        <v>514</v>
      </c>
      <c r="D184" s="182"/>
      <c r="E184" s="181"/>
      <c r="F184" s="182"/>
      <c r="G184" s="181"/>
      <c r="H184" s="180"/>
      <c r="I184" s="179"/>
      <c r="J184" s="182"/>
      <c r="K184" s="181"/>
      <c r="L184" s="182"/>
      <c r="M184" s="181"/>
      <c r="N184" s="116">
        <f t="shared" si="44"/>
        <v>0</v>
      </c>
      <c r="O184" s="94">
        <f t="shared" si="44"/>
        <v>0</v>
      </c>
    </row>
    <row r="185" spans="1:15" ht="25.5">
      <c r="A185" s="106">
        <f t="shared" si="51"/>
        <v>157</v>
      </c>
      <c r="B185" s="107">
        <v>414000</v>
      </c>
      <c r="C185" s="108" t="s">
        <v>170</v>
      </c>
      <c r="D185" s="99">
        <f t="shared" ref="D185:M185" si="59">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c r="A186" s="109">
        <f t="shared" si="51"/>
        <v>158</v>
      </c>
      <c r="B186" s="110">
        <v>414100</v>
      </c>
      <c r="C186" s="111" t="s">
        <v>305</v>
      </c>
      <c r="D186" s="182"/>
      <c r="E186" s="181"/>
      <c r="F186" s="182"/>
      <c r="G186" s="181"/>
      <c r="H186" s="180"/>
      <c r="I186" s="179"/>
      <c r="J186" s="182"/>
      <c r="K186" s="181"/>
      <c r="L186" s="182"/>
      <c r="M186" s="181"/>
      <c r="N186" s="116">
        <f t="shared" si="44"/>
        <v>0</v>
      </c>
      <c r="O186" s="94">
        <f t="shared" si="44"/>
        <v>0</v>
      </c>
    </row>
    <row r="187" spans="1:15" ht="25.5">
      <c r="A187" s="109">
        <f t="shared" si="51"/>
        <v>159</v>
      </c>
      <c r="B187" s="110">
        <v>414200</v>
      </c>
      <c r="C187" s="111" t="s">
        <v>306</v>
      </c>
      <c r="D187" s="182"/>
      <c r="E187" s="181"/>
      <c r="F187" s="182"/>
      <c r="G187" s="181"/>
      <c r="H187" s="180"/>
      <c r="I187" s="179"/>
      <c r="J187" s="182"/>
      <c r="K187" s="181"/>
      <c r="L187" s="182"/>
      <c r="M187" s="181"/>
      <c r="N187" s="116">
        <f t="shared" si="44"/>
        <v>0</v>
      </c>
      <c r="O187" s="94">
        <f t="shared" si="44"/>
        <v>0</v>
      </c>
    </row>
    <row r="188" spans="1:15">
      <c r="A188" s="109">
        <f t="shared" si="51"/>
        <v>160</v>
      </c>
      <c r="B188" s="110">
        <v>414300</v>
      </c>
      <c r="C188" s="111" t="s">
        <v>307</v>
      </c>
      <c r="D188" s="182"/>
      <c r="E188" s="181"/>
      <c r="F188" s="182"/>
      <c r="G188" s="181"/>
      <c r="H188" s="180"/>
      <c r="I188" s="179"/>
      <c r="J188" s="182"/>
      <c r="K188" s="181"/>
      <c r="L188" s="182"/>
      <c r="M188" s="181"/>
      <c r="N188" s="116">
        <f t="shared" si="44"/>
        <v>0</v>
      </c>
      <c r="O188" s="94">
        <f t="shared" si="44"/>
        <v>0</v>
      </c>
    </row>
    <row r="189" spans="1:15" ht="51">
      <c r="A189" s="109">
        <f t="shared" si="51"/>
        <v>161</v>
      </c>
      <c r="B189" s="110">
        <v>414400</v>
      </c>
      <c r="C189" s="111" t="s">
        <v>308</v>
      </c>
      <c r="D189" s="182"/>
      <c r="E189" s="181"/>
      <c r="F189" s="182"/>
      <c r="G189" s="181"/>
      <c r="H189" s="180"/>
      <c r="I189" s="179"/>
      <c r="J189" s="182"/>
      <c r="K189" s="181"/>
      <c r="L189" s="182"/>
      <c r="M189" s="181"/>
      <c r="N189" s="116">
        <f t="shared" si="44"/>
        <v>0</v>
      </c>
      <c r="O189" s="94">
        <f t="shared" si="44"/>
        <v>0</v>
      </c>
    </row>
    <row r="190" spans="1:15" ht="25.5">
      <c r="A190" s="106">
        <f t="shared" si="51"/>
        <v>162</v>
      </c>
      <c r="B190" s="107">
        <v>415000</v>
      </c>
      <c r="C190" s="108" t="s">
        <v>171</v>
      </c>
      <c r="D190" s="99">
        <f t="shared" ref="D190:M190" si="6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c r="A191" s="109">
        <f t="shared" si="51"/>
        <v>163</v>
      </c>
      <c r="B191" s="110">
        <v>415100</v>
      </c>
      <c r="C191" s="111" t="s">
        <v>7</v>
      </c>
      <c r="D191" s="182"/>
      <c r="E191" s="181"/>
      <c r="F191" s="182"/>
      <c r="G191" s="181"/>
      <c r="H191" s="180"/>
      <c r="I191" s="179"/>
      <c r="J191" s="182"/>
      <c r="K191" s="181"/>
      <c r="L191" s="182"/>
      <c r="M191" s="181"/>
      <c r="N191" s="116">
        <f t="shared" si="44"/>
        <v>0</v>
      </c>
      <c r="O191" s="94">
        <f t="shared" si="44"/>
        <v>0</v>
      </c>
    </row>
    <row r="192" spans="1:15" ht="25.5">
      <c r="A192" s="106">
        <f t="shared" si="51"/>
        <v>164</v>
      </c>
      <c r="B192" s="107">
        <v>416000</v>
      </c>
      <c r="C192" s="108" t="s">
        <v>172</v>
      </c>
      <c r="D192" s="99">
        <f t="shared" ref="D192:M192" si="61">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c r="A193" s="109">
        <f t="shared" si="51"/>
        <v>165</v>
      </c>
      <c r="B193" s="110">
        <v>416100</v>
      </c>
      <c r="C193" s="111" t="s">
        <v>42</v>
      </c>
      <c r="D193" s="182"/>
      <c r="E193" s="181"/>
      <c r="F193" s="182"/>
      <c r="G193" s="181"/>
      <c r="H193" s="180"/>
      <c r="I193" s="179"/>
      <c r="J193" s="182"/>
      <c r="K193" s="181"/>
      <c r="L193" s="182"/>
      <c r="M193" s="181"/>
      <c r="N193" s="116">
        <f t="shared" si="44"/>
        <v>0</v>
      </c>
      <c r="O193" s="94">
        <f t="shared" si="44"/>
        <v>0</v>
      </c>
    </row>
    <row r="194" spans="1:15" ht="25.5">
      <c r="A194" s="106">
        <f t="shared" si="51"/>
        <v>166</v>
      </c>
      <c r="B194" s="107">
        <v>420000</v>
      </c>
      <c r="C194" s="108" t="s">
        <v>173</v>
      </c>
      <c r="D194" s="99">
        <f t="shared" ref="D194:M194" si="62">D195+D203+D209+D218+D226+D229</f>
        <v>0</v>
      </c>
      <c r="E194" s="90">
        <f t="shared" si="62"/>
        <v>0</v>
      </c>
      <c r="F194" s="99">
        <f t="shared" si="62"/>
        <v>0</v>
      </c>
      <c r="G194" s="90">
        <f t="shared" si="62"/>
        <v>0</v>
      </c>
      <c r="H194" s="89">
        <f t="shared" si="62"/>
        <v>0</v>
      </c>
      <c r="I194" s="90">
        <f t="shared" si="62"/>
        <v>0</v>
      </c>
      <c r="J194" s="99">
        <f t="shared" si="62"/>
        <v>0</v>
      </c>
      <c r="K194" s="90">
        <f t="shared" si="62"/>
        <v>0</v>
      </c>
      <c r="L194" s="99">
        <f t="shared" si="62"/>
        <v>0</v>
      </c>
      <c r="M194" s="90">
        <f t="shared" si="62"/>
        <v>0</v>
      </c>
      <c r="N194" s="99">
        <f t="shared" ref="N194:O255" si="63">SUM(H194,J194,L194)</f>
        <v>0</v>
      </c>
      <c r="O194" s="90">
        <f t="shared" si="63"/>
        <v>0</v>
      </c>
    </row>
    <row r="195" spans="1:15" ht="25.5">
      <c r="A195" s="106">
        <f t="shared" si="51"/>
        <v>167</v>
      </c>
      <c r="B195" s="107">
        <v>421000</v>
      </c>
      <c r="C195" s="108" t="s">
        <v>174</v>
      </c>
      <c r="D195" s="99">
        <f t="shared" ref="D195:M195" si="64">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c r="A196" s="109">
        <f t="shared" si="51"/>
        <v>168</v>
      </c>
      <c r="B196" s="110">
        <v>421100</v>
      </c>
      <c r="C196" s="111" t="s">
        <v>309</v>
      </c>
      <c r="D196" s="182"/>
      <c r="E196" s="181"/>
      <c r="F196" s="182"/>
      <c r="G196" s="181"/>
      <c r="H196" s="180"/>
      <c r="I196" s="179"/>
      <c r="J196" s="182"/>
      <c r="K196" s="181"/>
      <c r="L196" s="182"/>
      <c r="M196" s="181"/>
      <c r="N196" s="116">
        <f t="shared" si="63"/>
        <v>0</v>
      </c>
      <c r="O196" s="94">
        <f t="shared" si="63"/>
        <v>0</v>
      </c>
    </row>
    <row r="197" spans="1:15">
      <c r="A197" s="109">
        <f t="shared" si="51"/>
        <v>169</v>
      </c>
      <c r="B197" s="110">
        <v>421200</v>
      </c>
      <c r="C197" s="111" t="s">
        <v>310</v>
      </c>
      <c r="D197" s="182"/>
      <c r="E197" s="181"/>
      <c r="F197" s="182"/>
      <c r="G197" s="181"/>
      <c r="H197" s="180"/>
      <c r="I197" s="179"/>
      <c r="J197" s="182"/>
      <c r="K197" s="181"/>
      <c r="L197" s="182"/>
      <c r="M197" s="181"/>
      <c r="N197" s="116">
        <f t="shared" si="63"/>
        <v>0</v>
      </c>
      <c r="O197" s="94">
        <f t="shared" si="63"/>
        <v>0</v>
      </c>
    </row>
    <row r="198" spans="1:15">
      <c r="A198" s="109">
        <f t="shared" si="51"/>
        <v>170</v>
      </c>
      <c r="B198" s="110">
        <v>421300</v>
      </c>
      <c r="C198" s="111" t="s">
        <v>311</v>
      </c>
      <c r="D198" s="182"/>
      <c r="E198" s="181"/>
      <c r="F198" s="182"/>
      <c r="G198" s="181"/>
      <c r="H198" s="180"/>
      <c r="I198" s="179"/>
      <c r="J198" s="182"/>
      <c r="K198" s="181"/>
      <c r="L198" s="182"/>
      <c r="M198" s="181"/>
      <c r="N198" s="116">
        <f t="shared" si="63"/>
        <v>0</v>
      </c>
      <c r="O198" s="94">
        <f t="shared" si="63"/>
        <v>0</v>
      </c>
    </row>
    <row r="199" spans="1:15">
      <c r="A199" s="109">
        <f t="shared" si="51"/>
        <v>171</v>
      </c>
      <c r="B199" s="110">
        <v>421400</v>
      </c>
      <c r="C199" s="111" t="s">
        <v>312</v>
      </c>
      <c r="D199" s="182"/>
      <c r="E199" s="181"/>
      <c r="F199" s="182"/>
      <c r="G199" s="181"/>
      <c r="H199" s="180"/>
      <c r="I199" s="179"/>
      <c r="J199" s="182"/>
      <c r="K199" s="181"/>
      <c r="L199" s="182"/>
      <c r="M199" s="181"/>
      <c r="N199" s="116">
        <f t="shared" si="63"/>
        <v>0</v>
      </c>
      <c r="O199" s="94">
        <f t="shared" si="63"/>
        <v>0</v>
      </c>
    </row>
    <row r="200" spans="1:15">
      <c r="A200" s="109">
        <f t="shared" si="51"/>
        <v>172</v>
      </c>
      <c r="B200" s="110">
        <v>421500</v>
      </c>
      <c r="C200" s="111" t="s">
        <v>313</v>
      </c>
      <c r="D200" s="182"/>
      <c r="E200" s="181"/>
      <c r="F200" s="182"/>
      <c r="G200" s="181"/>
      <c r="H200" s="180"/>
      <c r="I200" s="179"/>
      <c r="J200" s="182"/>
      <c r="K200" s="181"/>
      <c r="L200" s="182"/>
      <c r="M200" s="181"/>
      <c r="N200" s="116">
        <f t="shared" si="63"/>
        <v>0</v>
      </c>
      <c r="O200" s="94">
        <f t="shared" si="63"/>
        <v>0</v>
      </c>
    </row>
    <row r="201" spans="1:15">
      <c r="A201" s="109">
        <f t="shared" si="51"/>
        <v>173</v>
      </c>
      <c r="B201" s="110">
        <v>421600</v>
      </c>
      <c r="C201" s="111" t="s">
        <v>314</v>
      </c>
      <c r="D201" s="182"/>
      <c r="E201" s="181"/>
      <c r="F201" s="182"/>
      <c r="G201" s="181"/>
      <c r="H201" s="180"/>
      <c r="I201" s="179"/>
      <c r="J201" s="182"/>
      <c r="K201" s="181"/>
      <c r="L201" s="182"/>
      <c r="M201" s="181"/>
      <c r="N201" s="116">
        <f t="shared" si="63"/>
        <v>0</v>
      </c>
      <c r="O201" s="94">
        <f t="shared" si="63"/>
        <v>0</v>
      </c>
    </row>
    <row r="202" spans="1:15">
      <c r="A202" s="141">
        <f t="shared" si="51"/>
        <v>174</v>
      </c>
      <c r="B202" s="142">
        <v>421900</v>
      </c>
      <c r="C202" s="111" t="s">
        <v>315</v>
      </c>
      <c r="D202" s="182"/>
      <c r="E202" s="181"/>
      <c r="F202" s="182"/>
      <c r="G202" s="181"/>
      <c r="H202" s="180"/>
      <c r="I202" s="179"/>
      <c r="J202" s="182"/>
      <c r="K202" s="181"/>
      <c r="L202" s="182"/>
      <c r="M202" s="181"/>
      <c r="N202" s="116">
        <f t="shared" si="63"/>
        <v>0</v>
      </c>
      <c r="O202" s="94">
        <f t="shared" si="63"/>
        <v>0</v>
      </c>
    </row>
    <row r="203" spans="1:15" ht="25.5">
      <c r="A203" s="106">
        <f t="shared" si="51"/>
        <v>175</v>
      </c>
      <c r="B203" s="107">
        <v>422000</v>
      </c>
      <c r="C203" s="108" t="s">
        <v>175</v>
      </c>
      <c r="D203" s="99">
        <f t="shared" ref="D203:M203" si="65">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c r="A204" s="109">
        <f t="shared" si="51"/>
        <v>176</v>
      </c>
      <c r="B204" s="110">
        <v>422100</v>
      </c>
      <c r="C204" s="111" t="s">
        <v>316</v>
      </c>
      <c r="D204" s="182"/>
      <c r="E204" s="181"/>
      <c r="F204" s="182"/>
      <c r="G204" s="181"/>
      <c r="H204" s="180"/>
      <c r="I204" s="179"/>
      <c r="J204" s="182"/>
      <c r="K204" s="181"/>
      <c r="L204" s="182"/>
      <c r="M204" s="181"/>
      <c r="N204" s="116">
        <f t="shared" si="63"/>
        <v>0</v>
      </c>
      <c r="O204" s="94">
        <f t="shared" si="63"/>
        <v>0</v>
      </c>
    </row>
    <row r="205" spans="1:15" ht="25.5">
      <c r="A205" s="109">
        <f t="shared" si="51"/>
        <v>177</v>
      </c>
      <c r="B205" s="110">
        <v>422200</v>
      </c>
      <c r="C205" s="111" t="s">
        <v>317</v>
      </c>
      <c r="D205" s="182"/>
      <c r="E205" s="181"/>
      <c r="F205" s="182"/>
      <c r="G205" s="181"/>
      <c r="H205" s="180"/>
      <c r="I205" s="179"/>
      <c r="J205" s="182"/>
      <c r="K205" s="181"/>
      <c r="L205" s="182"/>
      <c r="M205" s="181"/>
      <c r="N205" s="116">
        <f t="shared" si="63"/>
        <v>0</v>
      </c>
      <c r="O205" s="94">
        <f t="shared" si="63"/>
        <v>0</v>
      </c>
    </row>
    <row r="206" spans="1:15" ht="25.5">
      <c r="A206" s="109">
        <f t="shared" si="51"/>
        <v>178</v>
      </c>
      <c r="B206" s="110">
        <v>422300</v>
      </c>
      <c r="C206" s="111" t="s">
        <v>318</v>
      </c>
      <c r="D206" s="182"/>
      <c r="E206" s="181"/>
      <c r="F206" s="182"/>
      <c r="G206" s="181"/>
      <c r="H206" s="180"/>
      <c r="I206" s="179"/>
      <c r="J206" s="182"/>
      <c r="K206" s="181"/>
      <c r="L206" s="182"/>
      <c r="M206" s="181"/>
      <c r="N206" s="116">
        <f t="shared" si="63"/>
        <v>0</v>
      </c>
      <c r="O206" s="94">
        <f t="shared" si="63"/>
        <v>0</v>
      </c>
    </row>
    <row r="207" spans="1:15">
      <c r="A207" s="109">
        <f t="shared" si="51"/>
        <v>179</v>
      </c>
      <c r="B207" s="110">
        <v>422400</v>
      </c>
      <c r="C207" s="111" t="s">
        <v>319</v>
      </c>
      <c r="D207" s="182"/>
      <c r="E207" s="181"/>
      <c r="F207" s="182"/>
      <c r="G207" s="181"/>
      <c r="H207" s="180"/>
      <c r="I207" s="179"/>
      <c r="J207" s="182"/>
      <c r="K207" s="181"/>
      <c r="L207" s="182"/>
      <c r="M207" s="181"/>
      <c r="N207" s="116">
        <f t="shared" si="63"/>
        <v>0</v>
      </c>
      <c r="O207" s="94">
        <f t="shared" si="63"/>
        <v>0</v>
      </c>
    </row>
    <row r="208" spans="1:15">
      <c r="A208" s="109">
        <f t="shared" si="51"/>
        <v>180</v>
      </c>
      <c r="B208" s="110">
        <v>422900</v>
      </c>
      <c r="C208" s="111" t="s">
        <v>320</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176</v>
      </c>
      <c r="D209" s="99">
        <f t="shared" ref="D209:M209" si="66">SUM(D210:D217)</f>
        <v>0</v>
      </c>
      <c r="E209" s="90">
        <f t="shared" si="66"/>
        <v>0</v>
      </c>
      <c r="F209" s="99">
        <f t="shared" si="66"/>
        <v>0</v>
      </c>
      <c r="G209" s="90">
        <f t="shared" si="66"/>
        <v>0</v>
      </c>
      <c r="H209" s="89">
        <f t="shared" si="66"/>
        <v>0</v>
      </c>
      <c r="I209" s="90">
        <f t="shared" si="66"/>
        <v>0</v>
      </c>
      <c r="J209" s="99">
        <f t="shared" si="66"/>
        <v>0</v>
      </c>
      <c r="K209" s="90">
        <f t="shared" si="66"/>
        <v>0</v>
      </c>
      <c r="L209" s="99">
        <f t="shared" si="66"/>
        <v>0</v>
      </c>
      <c r="M209" s="90">
        <f t="shared" si="66"/>
        <v>0</v>
      </c>
      <c r="N209" s="99">
        <f t="shared" si="63"/>
        <v>0</v>
      </c>
      <c r="O209" s="90">
        <f t="shared" si="63"/>
        <v>0</v>
      </c>
    </row>
    <row r="210" spans="1:15">
      <c r="A210" s="109">
        <f t="shared" si="51"/>
        <v>182</v>
      </c>
      <c r="B210" s="110">
        <v>423100</v>
      </c>
      <c r="C210" s="111" t="s">
        <v>321</v>
      </c>
      <c r="D210" s="182"/>
      <c r="E210" s="181"/>
      <c r="F210" s="182"/>
      <c r="G210" s="181"/>
      <c r="H210" s="180"/>
      <c r="I210" s="179"/>
      <c r="J210" s="182"/>
      <c r="K210" s="181"/>
      <c r="L210" s="182"/>
      <c r="M210" s="181"/>
      <c r="N210" s="116">
        <f t="shared" si="63"/>
        <v>0</v>
      </c>
      <c r="O210" s="94">
        <f t="shared" si="63"/>
        <v>0</v>
      </c>
    </row>
    <row r="211" spans="1:15">
      <c r="A211" s="109">
        <f t="shared" si="51"/>
        <v>183</v>
      </c>
      <c r="B211" s="110">
        <v>423200</v>
      </c>
      <c r="C211" s="111" t="s">
        <v>322</v>
      </c>
      <c r="D211" s="182"/>
      <c r="E211" s="181"/>
      <c r="F211" s="182"/>
      <c r="G211" s="181"/>
      <c r="H211" s="180"/>
      <c r="I211" s="179"/>
      <c r="J211" s="182"/>
      <c r="K211" s="181"/>
      <c r="L211" s="182"/>
      <c r="M211" s="181"/>
      <c r="N211" s="116">
        <f t="shared" si="63"/>
        <v>0</v>
      </c>
      <c r="O211" s="94">
        <f t="shared" si="63"/>
        <v>0</v>
      </c>
    </row>
    <row r="212" spans="1:15" ht="25.5">
      <c r="A212" s="109">
        <f t="shared" si="51"/>
        <v>184</v>
      </c>
      <c r="B212" s="110">
        <v>423300</v>
      </c>
      <c r="C212" s="111" t="s">
        <v>323</v>
      </c>
      <c r="D212" s="182"/>
      <c r="E212" s="181"/>
      <c r="F212" s="182"/>
      <c r="G212" s="181"/>
      <c r="H212" s="180"/>
      <c r="I212" s="179"/>
      <c r="J212" s="182"/>
      <c r="K212" s="181"/>
      <c r="L212" s="182"/>
      <c r="M212" s="181"/>
      <c r="N212" s="116">
        <f t="shared" si="63"/>
        <v>0</v>
      </c>
      <c r="O212" s="94">
        <f t="shared" si="63"/>
        <v>0</v>
      </c>
    </row>
    <row r="213" spans="1:15">
      <c r="A213" s="109">
        <f t="shared" si="51"/>
        <v>185</v>
      </c>
      <c r="B213" s="110">
        <v>423400</v>
      </c>
      <c r="C213" s="111" t="s">
        <v>324</v>
      </c>
      <c r="D213" s="182"/>
      <c r="E213" s="181"/>
      <c r="F213" s="182"/>
      <c r="G213" s="181"/>
      <c r="H213" s="180"/>
      <c r="I213" s="179"/>
      <c r="J213" s="182"/>
      <c r="K213" s="181"/>
      <c r="L213" s="182"/>
      <c r="M213" s="181"/>
      <c r="N213" s="116">
        <f t="shared" si="63"/>
        <v>0</v>
      </c>
      <c r="O213" s="94">
        <f t="shared" si="63"/>
        <v>0</v>
      </c>
    </row>
    <row r="214" spans="1:15">
      <c r="A214" s="109">
        <f t="shared" si="51"/>
        <v>186</v>
      </c>
      <c r="B214" s="110">
        <v>423500</v>
      </c>
      <c r="C214" s="111" t="s">
        <v>325</v>
      </c>
      <c r="D214" s="182"/>
      <c r="E214" s="181"/>
      <c r="F214" s="182"/>
      <c r="G214" s="181"/>
      <c r="H214" s="180"/>
      <c r="I214" s="179"/>
      <c r="J214" s="182"/>
      <c r="K214" s="181"/>
      <c r="L214" s="182"/>
      <c r="M214" s="181"/>
      <c r="N214" s="116">
        <f t="shared" si="63"/>
        <v>0</v>
      </c>
      <c r="O214" s="94">
        <f t="shared" si="63"/>
        <v>0</v>
      </c>
    </row>
    <row r="215" spans="1:15" ht="25.5">
      <c r="A215" s="109">
        <f t="shared" si="51"/>
        <v>187</v>
      </c>
      <c r="B215" s="110">
        <v>423600</v>
      </c>
      <c r="C215" s="111" t="s">
        <v>326</v>
      </c>
      <c r="D215" s="182"/>
      <c r="E215" s="181"/>
      <c r="F215" s="182"/>
      <c r="G215" s="181"/>
      <c r="H215" s="180"/>
      <c r="I215" s="179"/>
      <c r="J215" s="182"/>
      <c r="K215" s="181"/>
      <c r="L215" s="182"/>
      <c r="M215" s="181"/>
      <c r="N215" s="116">
        <f t="shared" si="63"/>
        <v>0</v>
      </c>
      <c r="O215" s="94">
        <f t="shared" si="63"/>
        <v>0</v>
      </c>
    </row>
    <row r="216" spans="1:15">
      <c r="A216" s="109">
        <f t="shared" si="51"/>
        <v>188</v>
      </c>
      <c r="B216" s="110">
        <v>423700</v>
      </c>
      <c r="C216" s="111" t="s">
        <v>327</v>
      </c>
      <c r="D216" s="182"/>
      <c r="E216" s="181"/>
      <c r="F216" s="182"/>
      <c r="G216" s="181"/>
      <c r="H216" s="180"/>
      <c r="I216" s="179"/>
      <c r="J216" s="182"/>
      <c r="K216" s="181"/>
      <c r="L216" s="182"/>
      <c r="M216" s="181"/>
      <c r="N216" s="116">
        <f t="shared" si="63"/>
        <v>0</v>
      </c>
      <c r="O216" s="94">
        <f t="shared" si="63"/>
        <v>0</v>
      </c>
    </row>
    <row r="217" spans="1:15">
      <c r="A217" s="125">
        <f t="shared" si="51"/>
        <v>189</v>
      </c>
      <c r="B217" s="126">
        <v>423900</v>
      </c>
      <c r="C217" s="127" t="s">
        <v>357</v>
      </c>
      <c r="D217" s="182"/>
      <c r="E217" s="181"/>
      <c r="F217" s="182"/>
      <c r="G217" s="181"/>
      <c r="H217" s="180"/>
      <c r="I217" s="179"/>
      <c r="J217" s="182"/>
      <c r="K217" s="181"/>
      <c r="L217" s="182"/>
      <c r="M217" s="181"/>
      <c r="N217" s="143">
        <f t="shared" si="63"/>
        <v>0</v>
      </c>
      <c r="O217" s="128">
        <f t="shared" si="63"/>
        <v>0</v>
      </c>
    </row>
    <row r="218" spans="1:15" ht="25.5">
      <c r="A218" s="106">
        <f t="shared" si="51"/>
        <v>190</v>
      </c>
      <c r="B218" s="107">
        <v>424000</v>
      </c>
      <c r="C218" s="108" t="s">
        <v>177</v>
      </c>
      <c r="D218" s="99">
        <f t="shared" ref="D218:M218" si="67">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c r="A219" s="109">
        <f t="shared" si="51"/>
        <v>191</v>
      </c>
      <c r="B219" s="110">
        <v>424100</v>
      </c>
      <c r="C219" s="111" t="s">
        <v>328</v>
      </c>
      <c r="D219" s="182"/>
      <c r="E219" s="181"/>
      <c r="F219" s="182"/>
      <c r="G219" s="181"/>
      <c r="H219" s="180"/>
      <c r="I219" s="179"/>
      <c r="J219" s="182"/>
      <c r="K219" s="181"/>
      <c r="L219" s="182"/>
      <c r="M219" s="181"/>
      <c r="N219" s="116">
        <f t="shared" si="63"/>
        <v>0</v>
      </c>
      <c r="O219" s="94">
        <f t="shared" si="63"/>
        <v>0</v>
      </c>
    </row>
    <row r="220" spans="1:15" ht="25.5">
      <c r="A220" s="109">
        <f t="shared" si="51"/>
        <v>192</v>
      </c>
      <c r="B220" s="110">
        <v>424200</v>
      </c>
      <c r="C220" s="111" t="s">
        <v>329</v>
      </c>
      <c r="D220" s="182"/>
      <c r="E220" s="181"/>
      <c r="F220" s="182"/>
      <c r="G220" s="181"/>
      <c r="H220" s="180"/>
      <c r="I220" s="179"/>
      <c r="J220" s="182"/>
      <c r="K220" s="181"/>
      <c r="L220" s="182"/>
      <c r="M220" s="181"/>
      <c r="N220" s="116">
        <f t="shared" si="63"/>
        <v>0</v>
      </c>
      <c r="O220" s="94">
        <f t="shared" si="63"/>
        <v>0</v>
      </c>
    </row>
    <row r="221" spans="1:15">
      <c r="A221" s="109">
        <f t="shared" si="51"/>
        <v>193</v>
      </c>
      <c r="B221" s="110">
        <v>424300</v>
      </c>
      <c r="C221" s="111" t="s">
        <v>330</v>
      </c>
      <c r="D221" s="182"/>
      <c r="E221" s="181"/>
      <c r="F221" s="182"/>
      <c r="G221" s="181"/>
      <c r="H221" s="180"/>
      <c r="I221" s="179"/>
      <c r="J221" s="182"/>
      <c r="K221" s="181"/>
      <c r="L221" s="182"/>
      <c r="M221" s="181"/>
      <c r="N221" s="116">
        <f t="shared" si="63"/>
        <v>0</v>
      </c>
      <c r="O221" s="94">
        <f t="shared" si="63"/>
        <v>0</v>
      </c>
    </row>
    <row r="222" spans="1:15">
      <c r="A222" s="109">
        <f t="shared" si="51"/>
        <v>194</v>
      </c>
      <c r="B222" s="110">
        <v>424400</v>
      </c>
      <c r="C222" s="111" t="s">
        <v>331</v>
      </c>
      <c r="D222" s="182"/>
      <c r="E222" s="181"/>
      <c r="F222" s="182"/>
      <c r="G222" s="181"/>
      <c r="H222" s="180"/>
      <c r="I222" s="179"/>
      <c r="J222" s="182"/>
      <c r="K222" s="181"/>
      <c r="L222" s="182"/>
      <c r="M222" s="181"/>
      <c r="N222" s="116">
        <f t="shared" si="63"/>
        <v>0</v>
      </c>
      <c r="O222" s="94">
        <f t="shared" si="63"/>
        <v>0</v>
      </c>
    </row>
    <row r="223" spans="1:15" ht="25.5">
      <c r="A223" s="109">
        <f t="shared" si="51"/>
        <v>195</v>
      </c>
      <c r="B223" s="110">
        <v>424500</v>
      </c>
      <c r="C223" s="111" t="s">
        <v>332</v>
      </c>
      <c r="D223" s="182"/>
      <c r="E223" s="181"/>
      <c r="F223" s="182"/>
      <c r="G223" s="181"/>
      <c r="H223" s="180"/>
      <c r="I223" s="179"/>
      <c r="J223" s="182"/>
      <c r="K223" s="181"/>
      <c r="L223" s="182"/>
      <c r="M223" s="181"/>
      <c r="N223" s="116">
        <f t="shared" si="63"/>
        <v>0</v>
      </c>
      <c r="O223" s="94">
        <f t="shared" si="63"/>
        <v>0</v>
      </c>
    </row>
    <row r="224" spans="1:15" ht="25.5">
      <c r="A224" s="109">
        <f t="shared" si="51"/>
        <v>196</v>
      </c>
      <c r="B224" s="110">
        <v>424600</v>
      </c>
      <c r="C224" s="111" t="s">
        <v>333</v>
      </c>
      <c r="D224" s="182"/>
      <c r="E224" s="181"/>
      <c r="F224" s="182"/>
      <c r="G224" s="181"/>
      <c r="H224" s="180"/>
      <c r="I224" s="179"/>
      <c r="J224" s="182"/>
      <c r="K224" s="181"/>
      <c r="L224" s="182"/>
      <c r="M224" s="181"/>
      <c r="N224" s="116">
        <f t="shared" si="63"/>
        <v>0</v>
      </c>
      <c r="O224" s="94">
        <f t="shared" si="63"/>
        <v>0</v>
      </c>
    </row>
    <row r="225" spans="1:15">
      <c r="A225" s="109">
        <f t="shared" si="51"/>
        <v>197</v>
      </c>
      <c r="B225" s="110">
        <v>424900</v>
      </c>
      <c r="C225" s="111" t="s">
        <v>334</v>
      </c>
      <c r="D225" s="182"/>
      <c r="E225" s="181"/>
      <c r="F225" s="182"/>
      <c r="G225" s="181"/>
      <c r="H225" s="180"/>
      <c r="I225" s="179"/>
      <c r="J225" s="182"/>
      <c r="K225" s="181"/>
      <c r="L225" s="182"/>
      <c r="M225" s="181"/>
      <c r="N225" s="116">
        <f t="shared" si="63"/>
        <v>0</v>
      </c>
      <c r="O225" s="94">
        <f t="shared" si="63"/>
        <v>0</v>
      </c>
    </row>
    <row r="226" spans="1:15" ht="25.5">
      <c r="A226" s="106">
        <f t="shared" si="51"/>
        <v>198</v>
      </c>
      <c r="B226" s="107">
        <v>425000</v>
      </c>
      <c r="C226" s="108" t="s">
        <v>178</v>
      </c>
      <c r="D226" s="99">
        <f>D227+D228</f>
        <v>0</v>
      </c>
      <c r="E226" s="90">
        <f t="shared" ref="E226:M226" si="68">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5.5">
      <c r="A227" s="125">
        <f t="shared" si="51"/>
        <v>199</v>
      </c>
      <c r="B227" s="126">
        <v>425100</v>
      </c>
      <c r="C227" s="127" t="s">
        <v>335</v>
      </c>
      <c r="D227" s="182"/>
      <c r="E227" s="181"/>
      <c r="F227" s="182"/>
      <c r="G227" s="181"/>
      <c r="H227" s="180"/>
      <c r="I227" s="179"/>
      <c r="J227" s="182"/>
      <c r="K227" s="181"/>
      <c r="L227" s="182"/>
      <c r="M227" s="181"/>
      <c r="N227" s="143">
        <f t="shared" si="63"/>
        <v>0</v>
      </c>
      <c r="O227" s="128">
        <f t="shared" si="63"/>
        <v>0</v>
      </c>
    </row>
    <row r="228" spans="1:15" ht="25.5">
      <c r="A228" s="125">
        <f t="shared" si="51"/>
        <v>200</v>
      </c>
      <c r="B228" s="126">
        <v>425200</v>
      </c>
      <c r="C228" s="127" t="s">
        <v>336</v>
      </c>
      <c r="D228" s="182"/>
      <c r="E228" s="181"/>
      <c r="F228" s="182"/>
      <c r="G228" s="181"/>
      <c r="H228" s="180"/>
      <c r="I228" s="179"/>
      <c r="J228" s="182"/>
      <c r="K228" s="181"/>
      <c r="L228" s="182"/>
      <c r="M228" s="181"/>
      <c r="N228" s="143">
        <f t="shared" si="63"/>
        <v>0</v>
      </c>
      <c r="O228" s="128">
        <f t="shared" si="63"/>
        <v>0</v>
      </c>
    </row>
    <row r="229" spans="1:15">
      <c r="A229" s="106">
        <f t="shared" ref="A229:A292" si="69">A228+1</f>
        <v>201</v>
      </c>
      <c r="B229" s="107">
        <v>426000</v>
      </c>
      <c r="C229" s="108" t="s">
        <v>179</v>
      </c>
      <c r="D229" s="99">
        <f t="shared" ref="D229:M229" si="70">SUM(D230:D238)</f>
        <v>0</v>
      </c>
      <c r="E229" s="90">
        <f t="shared" si="70"/>
        <v>0</v>
      </c>
      <c r="F229" s="99">
        <f t="shared" si="70"/>
        <v>0</v>
      </c>
      <c r="G229" s="90">
        <f t="shared" si="70"/>
        <v>0</v>
      </c>
      <c r="H229" s="89">
        <f t="shared" si="70"/>
        <v>0</v>
      </c>
      <c r="I229" s="90">
        <f t="shared" si="70"/>
        <v>0</v>
      </c>
      <c r="J229" s="99">
        <f t="shared" si="70"/>
        <v>0</v>
      </c>
      <c r="K229" s="90">
        <f t="shared" si="70"/>
        <v>0</v>
      </c>
      <c r="L229" s="99">
        <f t="shared" si="70"/>
        <v>0</v>
      </c>
      <c r="M229" s="90">
        <f t="shared" si="70"/>
        <v>0</v>
      </c>
      <c r="N229" s="99">
        <f t="shared" si="63"/>
        <v>0</v>
      </c>
      <c r="O229" s="90">
        <f t="shared" si="63"/>
        <v>0</v>
      </c>
    </row>
    <row r="230" spans="1:15">
      <c r="A230" s="109">
        <f t="shared" si="69"/>
        <v>202</v>
      </c>
      <c r="B230" s="110">
        <v>426100</v>
      </c>
      <c r="C230" s="111" t="s">
        <v>337</v>
      </c>
      <c r="D230" s="182"/>
      <c r="E230" s="181"/>
      <c r="F230" s="182"/>
      <c r="G230" s="181"/>
      <c r="H230" s="180"/>
      <c r="I230" s="179"/>
      <c r="J230" s="182"/>
      <c r="K230" s="181"/>
      <c r="L230" s="182"/>
      <c r="M230" s="181"/>
      <c r="N230" s="116">
        <f t="shared" si="63"/>
        <v>0</v>
      </c>
      <c r="O230" s="94">
        <f t="shared" si="63"/>
        <v>0</v>
      </c>
    </row>
    <row r="231" spans="1:15">
      <c r="A231" s="109">
        <f t="shared" si="69"/>
        <v>203</v>
      </c>
      <c r="B231" s="110">
        <v>426200</v>
      </c>
      <c r="C231" s="111" t="s">
        <v>338</v>
      </c>
      <c r="D231" s="182"/>
      <c r="E231" s="181"/>
      <c r="F231" s="182"/>
      <c r="G231" s="181"/>
      <c r="H231" s="180"/>
      <c r="I231" s="179"/>
      <c r="J231" s="182"/>
      <c r="K231" s="181"/>
      <c r="L231" s="182"/>
      <c r="M231" s="181"/>
      <c r="N231" s="116">
        <f t="shared" si="63"/>
        <v>0</v>
      </c>
      <c r="O231" s="94">
        <f t="shared" si="63"/>
        <v>0</v>
      </c>
    </row>
    <row r="232" spans="1:15" ht="25.5">
      <c r="A232" s="109">
        <f t="shared" si="69"/>
        <v>204</v>
      </c>
      <c r="B232" s="110">
        <v>426300</v>
      </c>
      <c r="C232" s="111" t="s">
        <v>339</v>
      </c>
      <c r="D232" s="182"/>
      <c r="E232" s="181"/>
      <c r="F232" s="182"/>
      <c r="G232" s="181"/>
      <c r="H232" s="180"/>
      <c r="I232" s="179"/>
      <c r="J232" s="182"/>
      <c r="K232" s="181"/>
      <c r="L232" s="182"/>
      <c r="M232" s="181"/>
      <c r="N232" s="116">
        <f t="shared" si="63"/>
        <v>0</v>
      </c>
      <c r="O232" s="94">
        <f t="shared" si="63"/>
        <v>0</v>
      </c>
    </row>
    <row r="233" spans="1:15">
      <c r="A233" s="109">
        <f t="shared" si="69"/>
        <v>205</v>
      </c>
      <c r="B233" s="110">
        <v>426400</v>
      </c>
      <c r="C233" s="111" t="s">
        <v>340</v>
      </c>
      <c r="D233" s="182"/>
      <c r="E233" s="181"/>
      <c r="F233" s="182"/>
      <c r="G233" s="181"/>
      <c r="H233" s="180"/>
      <c r="I233" s="179"/>
      <c r="J233" s="182"/>
      <c r="K233" s="181"/>
      <c r="L233" s="182"/>
      <c r="M233" s="181"/>
      <c r="N233" s="116">
        <f t="shared" si="63"/>
        <v>0</v>
      </c>
      <c r="O233" s="94">
        <f t="shared" si="63"/>
        <v>0</v>
      </c>
    </row>
    <row r="234" spans="1:15" ht="25.5">
      <c r="A234" s="109">
        <f t="shared" si="69"/>
        <v>206</v>
      </c>
      <c r="B234" s="110">
        <v>426500</v>
      </c>
      <c r="C234" s="111" t="s">
        <v>341</v>
      </c>
      <c r="D234" s="182"/>
      <c r="E234" s="181"/>
      <c r="F234" s="182"/>
      <c r="G234" s="181"/>
      <c r="H234" s="180"/>
      <c r="I234" s="179"/>
      <c r="J234" s="182"/>
      <c r="K234" s="181"/>
      <c r="L234" s="182"/>
      <c r="M234" s="181"/>
      <c r="N234" s="116">
        <f t="shared" si="63"/>
        <v>0</v>
      </c>
      <c r="O234" s="94">
        <f t="shared" si="63"/>
        <v>0</v>
      </c>
    </row>
    <row r="235" spans="1:15" ht="25.5">
      <c r="A235" s="109">
        <f t="shared" si="69"/>
        <v>207</v>
      </c>
      <c r="B235" s="110">
        <v>426600</v>
      </c>
      <c r="C235" s="111" t="s">
        <v>342</v>
      </c>
      <c r="D235" s="182"/>
      <c r="E235" s="181"/>
      <c r="F235" s="182"/>
      <c r="G235" s="181"/>
      <c r="H235" s="180"/>
      <c r="I235" s="179"/>
      <c r="J235" s="182"/>
      <c r="K235" s="181"/>
      <c r="L235" s="182"/>
      <c r="M235" s="181"/>
      <c r="N235" s="116">
        <f t="shared" si="63"/>
        <v>0</v>
      </c>
      <c r="O235" s="94">
        <f t="shared" si="63"/>
        <v>0</v>
      </c>
    </row>
    <row r="236" spans="1:15" ht="25.5">
      <c r="A236" s="109">
        <f t="shared" si="69"/>
        <v>208</v>
      </c>
      <c r="B236" s="110">
        <v>426700</v>
      </c>
      <c r="C236" s="111" t="s">
        <v>343</v>
      </c>
      <c r="D236" s="182"/>
      <c r="E236" s="181"/>
      <c r="F236" s="182"/>
      <c r="G236" s="181"/>
      <c r="H236" s="180"/>
      <c r="I236" s="179"/>
      <c r="J236" s="182"/>
      <c r="K236" s="181"/>
      <c r="L236" s="182"/>
      <c r="M236" s="181"/>
      <c r="N236" s="116">
        <f t="shared" si="63"/>
        <v>0</v>
      </c>
      <c r="O236" s="94">
        <f t="shared" si="63"/>
        <v>0</v>
      </c>
    </row>
    <row r="237" spans="1:15" ht="25.5">
      <c r="A237" s="109">
        <f t="shared" si="69"/>
        <v>209</v>
      </c>
      <c r="B237" s="110">
        <v>426800</v>
      </c>
      <c r="C237" s="111" t="s">
        <v>344</v>
      </c>
      <c r="D237" s="182"/>
      <c r="E237" s="181"/>
      <c r="F237" s="182"/>
      <c r="G237" s="181"/>
      <c r="H237" s="180"/>
      <c r="I237" s="179"/>
      <c r="J237" s="182"/>
      <c r="K237" s="181"/>
      <c r="L237" s="182"/>
      <c r="M237" s="181"/>
      <c r="N237" s="116">
        <f t="shared" si="63"/>
        <v>0</v>
      </c>
      <c r="O237" s="94">
        <f t="shared" si="63"/>
        <v>0</v>
      </c>
    </row>
    <row r="238" spans="1:15">
      <c r="A238" s="109">
        <f t="shared" si="69"/>
        <v>210</v>
      </c>
      <c r="B238" s="110">
        <v>426900</v>
      </c>
      <c r="C238" s="111" t="s">
        <v>345</v>
      </c>
      <c r="D238" s="182"/>
      <c r="E238" s="181"/>
      <c r="F238" s="182"/>
      <c r="G238" s="181"/>
      <c r="H238" s="180"/>
      <c r="I238" s="179"/>
      <c r="J238" s="182"/>
      <c r="K238" s="181"/>
      <c r="L238" s="182"/>
      <c r="M238" s="181"/>
      <c r="N238" s="116">
        <f t="shared" si="63"/>
        <v>0</v>
      </c>
      <c r="O238" s="94">
        <f t="shared" si="63"/>
        <v>0</v>
      </c>
    </row>
    <row r="239" spans="1:15" ht="38.25">
      <c r="A239" s="106">
        <f t="shared" si="69"/>
        <v>211</v>
      </c>
      <c r="B239" s="107">
        <v>430000</v>
      </c>
      <c r="C239" s="108" t="s">
        <v>180</v>
      </c>
      <c r="D239" s="99">
        <f>D240+D244+D246+D248+D252</f>
        <v>0</v>
      </c>
      <c r="E239" s="90">
        <f t="shared" ref="E239:M239" si="71">E240+E244+E246+E248+E252</f>
        <v>0</v>
      </c>
      <c r="F239" s="99">
        <f t="shared" si="71"/>
        <v>0</v>
      </c>
      <c r="G239" s="90">
        <f t="shared" si="71"/>
        <v>0</v>
      </c>
      <c r="H239" s="89">
        <f t="shared" si="71"/>
        <v>0</v>
      </c>
      <c r="I239" s="90">
        <f t="shared" si="71"/>
        <v>0</v>
      </c>
      <c r="J239" s="99">
        <f t="shared" si="71"/>
        <v>0</v>
      </c>
      <c r="K239" s="90">
        <f t="shared" si="71"/>
        <v>0</v>
      </c>
      <c r="L239" s="99">
        <f t="shared" si="71"/>
        <v>0</v>
      </c>
      <c r="M239" s="90">
        <f t="shared" si="71"/>
        <v>0</v>
      </c>
      <c r="N239" s="99">
        <f t="shared" si="63"/>
        <v>0</v>
      </c>
      <c r="O239" s="90">
        <f t="shared" si="63"/>
        <v>0</v>
      </c>
    </row>
    <row r="240" spans="1:15" ht="25.5">
      <c r="A240" s="106">
        <f t="shared" si="69"/>
        <v>212</v>
      </c>
      <c r="B240" s="107">
        <v>431000</v>
      </c>
      <c r="C240" s="108" t="s">
        <v>181</v>
      </c>
      <c r="D240" s="99">
        <f t="shared" ref="D240:M240" si="72">SUM(D241:D243)</f>
        <v>0</v>
      </c>
      <c r="E240" s="90">
        <f t="shared" si="72"/>
        <v>0</v>
      </c>
      <c r="F240" s="99">
        <f t="shared" si="72"/>
        <v>0</v>
      </c>
      <c r="G240" s="90">
        <f t="shared" si="72"/>
        <v>0</v>
      </c>
      <c r="H240" s="89">
        <f t="shared" si="72"/>
        <v>0</v>
      </c>
      <c r="I240" s="90">
        <f t="shared" si="72"/>
        <v>0</v>
      </c>
      <c r="J240" s="99">
        <f t="shared" si="72"/>
        <v>0</v>
      </c>
      <c r="K240" s="90">
        <f t="shared" si="72"/>
        <v>0</v>
      </c>
      <c r="L240" s="99">
        <f t="shared" si="72"/>
        <v>0</v>
      </c>
      <c r="M240" s="90">
        <f t="shared" si="72"/>
        <v>0</v>
      </c>
      <c r="N240" s="99">
        <f t="shared" si="63"/>
        <v>0</v>
      </c>
      <c r="O240" s="90">
        <f t="shared" si="63"/>
        <v>0</v>
      </c>
    </row>
    <row r="241" spans="1:15" ht="25.5">
      <c r="A241" s="109">
        <f t="shared" si="69"/>
        <v>213</v>
      </c>
      <c r="B241" s="110">
        <v>431100</v>
      </c>
      <c r="C241" s="111" t="s">
        <v>287</v>
      </c>
      <c r="D241" s="182"/>
      <c r="E241" s="181"/>
      <c r="F241" s="182"/>
      <c r="G241" s="181"/>
      <c r="H241" s="180"/>
      <c r="I241" s="179"/>
      <c r="J241" s="182"/>
      <c r="K241" s="181"/>
      <c r="L241" s="182"/>
      <c r="M241" s="181"/>
      <c r="N241" s="116">
        <f t="shared" si="63"/>
        <v>0</v>
      </c>
      <c r="O241" s="94">
        <f t="shared" si="63"/>
        <v>0</v>
      </c>
    </row>
    <row r="242" spans="1:15">
      <c r="A242" s="109">
        <f t="shared" si="69"/>
        <v>214</v>
      </c>
      <c r="B242" s="110">
        <v>431200</v>
      </c>
      <c r="C242" s="111" t="s">
        <v>346</v>
      </c>
      <c r="D242" s="182"/>
      <c r="E242" s="181"/>
      <c r="F242" s="182"/>
      <c r="G242" s="181"/>
      <c r="H242" s="180"/>
      <c r="I242" s="179"/>
      <c r="J242" s="182"/>
      <c r="K242" s="181"/>
      <c r="L242" s="182"/>
      <c r="M242" s="181"/>
      <c r="N242" s="116">
        <f t="shared" si="63"/>
        <v>0</v>
      </c>
      <c r="O242" s="94">
        <f t="shared" si="63"/>
        <v>0</v>
      </c>
    </row>
    <row r="243" spans="1:15" ht="25.5">
      <c r="A243" s="109">
        <f t="shared" si="69"/>
        <v>215</v>
      </c>
      <c r="B243" s="110">
        <v>431300</v>
      </c>
      <c r="C243" s="111" t="s">
        <v>347</v>
      </c>
      <c r="D243" s="182"/>
      <c r="E243" s="181"/>
      <c r="F243" s="182"/>
      <c r="G243" s="181"/>
      <c r="H243" s="180"/>
      <c r="I243" s="179"/>
      <c r="J243" s="182"/>
      <c r="K243" s="181"/>
      <c r="L243" s="182"/>
      <c r="M243" s="181"/>
      <c r="N243" s="116">
        <f t="shared" si="63"/>
        <v>0</v>
      </c>
      <c r="O243" s="94">
        <f t="shared" si="63"/>
        <v>0</v>
      </c>
    </row>
    <row r="244" spans="1:15" ht="25.5">
      <c r="A244" s="106">
        <f t="shared" si="69"/>
        <v>216</v>
      </c>
      <c r="B244" s="107">
        <v>432000</v>
      </c>
      <c r="C244" s="108" t="s">
        <v>182</v>
      </c>
      <c r="D244" s="99">
        <f t="shared" ref="D244:M244" si="73">D245</f>
        <v>0</v>
      </c>
      <c r="E244" s="90">
        <f t="shared" si="73"/>
        <v>0</v>
      </c>
      <c r="F244" s="99">
        <f t="shared" si="73"/>
        <v>0</v>
      </c>
      <c r="G244" s="90">
        <f t="shared" si="73"/>
        <v>0</v>
      </c>
      <c r="H244" s="89">
        <f t="shared" si="73"/>
        <v>0</v>
      </c>
      <c r="I244" s="90">
        <f t="shared" si="73"/>
        <v>0</v>
      </c>
      <c r="J244" s="99">
        <f t="shared" si="73"/>
        <v>0</v>
      </c>
      <c r="K244" s="90">
        <f t="shared" si="73"/>
        <v>0</v>
      </c>
      <c r="L244" s="99">
        <f t="shared" si="73"/>
        <v>0</v>
      </c>
      <c r="M244" s="90">
        <f t="shared" si="73"/>
        <v>0</v>
      </c>
      <c r="N244" s="99">
        <f t="shared" si="63"/>
        <v>0</v>
      </c>
      <c r="O244" s="90">
        <f t="shared" si="63"/>
        <v>0</v>
      </c>
    </row>
    <row r="245" spans="1:15">
      <c r="A245" s="109">
        <f t="shared" si="69"/>
        <v>217</v>
      </c>
      <c r="B245" s="110">
        <v>432100</v>
      </c>
      <c r="C245" s="111" t="s">
        <v>288</v>
      </c>
      <c r="D245" s="182"/>
      <c r="E245" s="181"/>
      <c r="F245" s="182"/>
      <c r="G245" s="181"/>
      <c r="H245" s="180"/>
      <c r="I245" s="179"/>
      <c r="J245" s="182"/>
      <c r="K245" s="181"/>
      <c r="L245" s="182"/>
      <c r="M245" s="181"/>
      <c r="N245" s="116">
        <f t="shared" si="63"/>
        <v>0</v>
      </c>
      <c r="O245" s="94">
        <f t="shared" si="63"/>
        <v>0</v>
      </c>
    </row>
    <row r="246" spans="1:15">
      <c r="A246" s="106">
        <f t="shared" si="69"/>
        <v>218</v>
      </c>
      <c r="B246" s="107">
        <v>433000</v>
      </c>
      <c r="C246" s="108" t="s">
        <v>183</v>
      </c>
      <c r="D246" s="99">
        <f t="shared" ref="D246:M246" si="74">D247</f>
        <v>0</v>
      </c>
      <c r="E246" s="90">
        <f t="shared" si="74"/>
        <v>0</v>
      </c>
      <c r="F246" s="99">
        <f t="shared" si="74"/>
        <v>0</v>
      </c>
      <c r="G246" s="90">
        <f t="shared" si="74"/>
        <v>0</v>
      </c>
      <c r="H246" s="89">
        <f t="shared" si="74"/>
        <v>0</v>
      </c>
      <c r="I246" s="90">
        <f t="shared" si="74"/>
        <v>0</v>
      </c>
      <c r="J246" s="99">
        <f t="shared" si="74"/>
        <v>0</v>
      </c>
      <c r="K246" s="90">
        <f t="shared" si="74"/>
        <v>0</v>
      </c>
      <c r="L246" s="99">
        <f t="shared" si="74"/>
        <v>0</v>
      </c>
      <c r="M246" s="90">
        <f t="shared" si="74"/>
        <v>0</v>
      </c>
      <c r="N246" s="99">
        <f t="shared" si="63"/>
        <v>0</v>
      </c>
      <c r="O246" s="90">
        <f t="shared" si="63"/>
        <v>0</v>
      </c>
    </row>
    <row r="247" spans="1:15">
      <c r="A247" s="109">
        <f t="shared" si="69"/>
        <v>219</v>
      </c>
      <c r="B247" s="110">
        <v>433100</v>
      </c>
      <c r="C247" s="111" t="s">
        <v>43</v>
      </c>
      <c r="D247" s="182"/>
      <c r="E247" s="181"/>
      <c r="F247" s="182"/>
      <c r="G247" s="181"/>
      <c r="H247" s="180"/>
      <c r="I247" s="179"/>
      <c r="J247" s="182"/>
      <c r="K247" s="181"/>
      <c r="L247" s="182"/>
      <c r="M247" s="181"/>
      <c r="N247" s="116">
        <f t="shared" si="63"/>
        <v>0</v>
      </c>
      <c r="O247" s="94">
        <f t="shared" si="63"/>
        <v>0</v>
      </c>
    </row>
    <row r="248" spans="1:15" ht="25.5">
      <c r="A248" s="106">
        <f t="shared" si="69"/>
        <v>220</v>
      </c>
      <c r="B248" s="107">
        <v>434000</v>
      </c>
      <c r="C248" s="108" t="s">
        <v>184</v>
      </c>
      <c r="D248" s="99">
        <f t="shared" ref="D248:M248" si="75">SUM(D249:D251)</f>
        <v>0</v>
      </c>
      <c r="E248" s="90">
        <f t="shared" si="75"/>
        <v>0</v>
      </c>
      <c r="F248" s="99">
        <f t="shared" si="75"/>
        <v>0</v>
      </c>
      <c r="G248" s="90">
        <f t="shared" si="75"/>
        <v>0</v>
      </c>
      <c r="H248" s="89">
        <f t="shared" si="75"/>
        <v>0</v>
      </c>
      <c r="I248" s="90">
        <f t="shared" si="75"/>
        <v>0</v>
      </c>
      <c r="J248" s="99">
        <f t="shared" si="75"/>
        <v>0</v>
      </c>
      <c r="K248" s="90">
        <f t="shared" si="75"/>
        <v>0</v>
      </c>
      <c r="L248" s="99">
        <f t="shared" si="75"/>
        <v>0</v>
      </c>
      <c r="M248" s="90">
        <f t="shared" si="75"/>
        <v>0</v>
      </c>
      <c r="N248" s="99">
        <f t="shared" si="63"/>
        <v>0</v>
      </c>
      <c r="O248" s="90">
        <f t="shared" si="63"/>
        <v>0</v>
      </c>
    </row>
    <row r="249" spans="1:15">
      <c r="A249" s="109">
        <f t="shared" si="69"/>
        <v>221</v>
      </c>
      <c r="B249" s="110">
        <v>434100</v>
      </c>
      <c r="C249" s="111" t="s">
        <v>348</v>
      </c>
      <c r="D249" s="182"/>
      <c r="E249" s="181"/>
      <c r="F249" s="182"/>
      <c r="G249" s="181"/>
      <c r="H249" s="180"/>
      <c r="I249" s="179"/>
      <c r="J249" s="182"/>
      <c r="K249" s="181"/>
      <c r="L249" s="182"/>
      <c r="M249" s="181"/>
      <c r="N249" s="116">
        <f t="shared" si="63"/>
        <v>0</v>
      </c>
      <c r="O249" s="94">
        <f t="shared" si="63"/>
        <v>0</v>
      </c>
    </row>
    <row r="250" spans="1:15">
      <c r="A250" s="109">
        <f t="shared" si="69"/>
        <v>222</v>
      </c>
      <c r="B250" s="110">
        <v>434200</v>
      </c>
      <c r="C250" s="111" t="s">
        <v>349</v>
      </c>
      <c r="D250" s="182"/>
      <c r="E250" s="181"/>
      <c r="F250" s="182"/>
      <c r="G250" s="181"/>
      <c r="H250" s="180"/>
      <c r="I250" s="179"/>
      <c r="J250" s="182"/>
      <c r="K250" s="181"/>
      <c r="L250" s="182"/>
      <c r="M250" s="181"/>
      <c r="N250" s="116">
        <f t="shared" si="63"/>
        <v>0</v>
      </c>
      <c r="O250" s="94">
        <f t="shared" si="63"/>
        <v>0</v>
      </c>
    </row>
    <row r="251" spans="1:15">
      <c r="A251" s="109">
        <f t="shared" si="69"/>
        <v>223</v>
      </c>
      <c r="B251" s="110">
        <v>434300</v>
      </c>
      <c r="C251" s="111" t="s">
        <v>350</v>
      </c>
      <c r="D251" s="182"/>
      <c r="E251" s="181"/>
      <c r="F251" s="182"/>
      <c r="G251" s="181"/>
      <c r="H251" s="180"/>
      <c r="I251" s="179"/>
      <c r="J251" s="182"/>
      <c r="K251" s="181"/>
      <c r="L251" s="182"/>
      <c r="M251" s="181"/>
      <c r="N251" s="116">
        <f t="shared" si="63"/>
        <v>0</v>
      </c>
      <c r="O251" s="94">
        <f t="shared" si="63"/>
        <v>0</v>
      </c>
    </row>
    <row r="252" spans="1:15" ht="25.5">
      <c r="A252" s="106">
        <f t="shared" si="69"/>
        <v>224</v>
      </c>
      <c r="B252" s="107">
        <v>435000</v>
      </c>
      <c r="C252" s="108" t="s">
        <v>185</v>
      </c>
      <c r="D252" s="99">
        <f t="shared" ref="D252:M252" si="76">D253</f>
        <v>0</v>
      </c>
      <c r="E252" s="90">
        <f t="shared" si="76"/>
        <v>0</v>
      </c>
      <c r="F252" s="99">
        <f t="shared" si="76"/>
        <v>0</v>
      </c>
      <c r="G252" s="90">
        <f t="shared" si="76"/>
        <v>0</v>
      </c>
      <c r="H252" s="89">
        <f t="shared" si="76"/>
        <v>0</v>
      </c>
      <c r="I252" s="90">
        <f t="shared" si="76"/>
        <v>0</v>
      </c>
      <c r="J252" s="99">
        <f t="shared" si="76"/>
        <v>0</v>
      </c>
      <c r="K252" s="90">
        <f t="shared" si="76"/>
        <v>0</v>
      </c>
      <c r="L252" s="99">
        <f t="shared" si="76"/>
        <v>0</v>
      </c>
      <c r="M252" s="90">
        <f t="shared" si="76"/>
        <v>0</v>
      </c>
      <c r="N252" s="99">
        <f t="shared" si="63"/>
        <v>0</v>
      </c>
      <c r="O252" s="90">
        <f t="shared" si="63"/>
        <v>0</v>
      </c>
    </row>
    <row r="253" spans="1:15" ht="25.5">
      <c r="A253" s="109">
        <f t="shared" si="69"/>
        <v>225</v>
      </c>
      <c r="B253" s="110">
        <v>435100</v>
      </c>
      <c r="C253" s="111" t="s">
        <v>515</v>
      </c>
      <c r="D253" s="182"/>
      <c r="E253" s="181"/>
      <c r="F253" s="182"/>
      <c r="G253" s="181"/>
      <c r="H253" s="180"/>
      <c r="I253" s="179"/>
      <c r="J253" s="182"/>
      <c r="K253" s="181"/>
      <c r="L253" s="182"/>
      <c r="M253" s="181"/>
      <c r="N253" s="116">
        <f t="shared" si="63"/>
        <v>0</v>
      </c>
      <c r="O253" s="94">
        <f t="shared" si="63"/>
        <v>0</v>
      </c>
    </row>
    <row r="254" spans="1:15" ht="38.25">
      <c r="A254" s="106">
        <f t="shared" si="69"/>
        <v>226</v>
      </c>
      <c r="B254" s="107">
        <v>440000</v>
      </c>
      <c r="C254" s="108" t="s">
        <v>186</v>
      </c>
      <c r="D254" s="99">
        <f t="shared" ref="D254:M254" si="77">D255+D265+D272+D274</f>
        <v>0</v>
      </c>
      <c r="E254" s="90">
        <f t="shared" si="77"/>
        <v>0</v>
      </c>
      <c r="F254" s="99">
        <f t="shared" si="77"/>
        <v>0</v>
      </c>
      <c r="G254" s="90">
        <f t="shared" si="77"/>
        <v>0</v>
      </c>
      <c r="H254" s="89">
        <f t="shared" si="77"/>
        <v>0</v>
      </c>
      <c r="I254" s="90">
        <f t="shared" si="77"/>
        <v>0</v>
      </c>
      <c r="J254" s="99">
        <f t="shared" si="77"/>
        <v>0</v>
      </c>
      <c r="K254" s="90">
        <f t="shared" si="77"/>
        <v>0</v>
      </c>
      <c r="L254" s="99">
        <f t="shared" si="77"/>
        <v>0</v>
      </c>
      <c r="M254" s="90">
        <f t="shared" si="77"/>
        <v>0</v>
      </c>
      <c r="N254" s="99">
        <f t="shared" si="63"/>
        <v>0</v>
      </c>
      <c r="O254" s="90">
        <f t="shared" si="63"/>
        <v>0</v>
      </c>
    </row>
    <row r="255" spans="1:15" ht="25.5">
      <c r="A255" s="106">
        <f t="shared" si="69"/>
        <v>227</v>
      </c>
      <c r="B255" s="107">
        <v>441000</v>
      </c>
      <c r="C255" s="108" t="s">
        <v>187</v>
      </c>
      <c r="D255" s="99">
        <f>SUM(D256:D264)</f>
        <v>0</v>
      </c>
      <c r="E255" s="90">
        <f t="shared" ref="E255:M255" si="78">SUM(E256:E264)</f>
        <v>0</v>
      </c>
      <c r="F255" s="99">
        <f t="shared" si="78"/>
        <v>0</v>
      </c>
      <c r="G255" s="90">
        <f t="shared" si="78"/>
        <v>0</v>
      </c>
      <c r="H255" s="89">
        <f t="shared" si="78"/>
        <v>0</v>
      </c>
      <c r="I255" s="90">
        <f t="shared" si="78"/>
        <v>0</v>
      </c>
      <c r="J255" s="99">
        <f t="shared" si="78"/>
        <v>0</v>
      </c>
      <c r="K255" s="90">
        <f t="shared" si="78"/>
        <v>0</v>
      </c>
      <c r="L255" s="99">
        <f t="shared" si="78"/>
        <v>0</v>
      </c>
      <c r="M255" s="90">
        <f t="shared" si="78"/>
        <v>0</v>
      </c>
      <c r="N255" s="99">
        <f t="shared" si="63"/>
        <v>0</v>
      </c>
      <c r="O255" s="90">
        <f t="shared" si="63"/>
        <v>0</v>
      </c>
    </row>
    <row r="256" spans="1:15" ht="25.5">
      <c r="A256" s="109">
        <f t="shared" si="69"/>
        <v>228</v>
      </c>
      <c r="B256" s="110">
        <v>441100</v>
      </c>
      <c r="C256" s="111" t="s">
        <v>351</v>
      </c>
      <c r="D256" s="182"/>
      <c r="E256" s="181"/>
      <c r="F256" s="182"/>
      <c r="G256" s="181"/>
      <c r="H256" s="180"/>
      <c r="I256" s="179"/>
      <c r="J256" s="182"/>
      <c r="K256" s="181"/>
      <c r="L256" s="182"/>
      <c r="M256" s="181"/>
      <c r="N256" s="116">
        <f t="shared" ref="N256:O319" si="79">SUM(H256,J256,L256)</f>
        <v>0</v>
      </c>
      <c r="O256" s="94">
        <f t="shared" si="79"/>
        <v>0</v>
      </c>
    </row>
    <row r="257" spans="1:15" ht="25.5">
      <c r="A257" s="109">
        <f t="shared" si="69"/>
        <v>229</v>
      </c>
      <c r="B257" s="110">
        <v>441200</v>
      </c>
      <c r="C257" s="111" t="s">
        <v>352</v>
      </c>
      <c r="D257" s="182"/>
      <c r="E257" s="181"/>
      <c r="F257" s="182"/>
      <c r="G257" s="181"/>
      <c r="H257" s="180"/>
      <c r="I257" s="179"/>
      <c r="J257" s="182"/>
      <c r="K257" s="181"/>
      <c r="L257" s="182"/>
      <c r="M257" s="181"/>
      <c r="N257" s="116">
        <f t="shared" si="79"/>
        <v>0</v>
      </c>
      <c r="O257" s="94">
        <f t="shared" si="79"/>
        <v>0</v>
      </c>
    </row>
    <row r="258" spans="1:15" ht="25.5">
      <c r="A258" s="109">
        <f t="shared" si="69"/>
        <v>230</v>
      </c>
      <c r="B258" s="110">
        <v>441300</v>
      </c>
      <c r="C258" s="111" t="s">
        <v>63</v>
      </c>
      <c r="D258" s="182"/>
      <c r="E258" s="181"/>
      <c r="F258" s="182"/>
      <c r="G258" s="181"/>
      <c r="H258" s="180"/>
      <c r="I258" s="179"/>
      <c r="J258" s="182"/>
      <c r="K258" s="181"/>
      <c r="L258" s="182"/>
      <c r="M258" s="181"/>
      <c r="N258" s="116">
        <f t="shared" si="79"/>
        <v>0</v>
      </c>
      <c r="O258" s="94">
        <f t="shared" si="79"/>
        <v>0</v>
      </c>
    </row>
    <row r="259" spans="1:15" ht="25.5">
      <c r="A259" s="109">
        <f t="shared" si="69"/>
        <v>231</v>
      </c>
      <c r="B259" s="110">
        <v>441400</v>
      </c>
      <c r="C259" s="111" t="s">
        <v>64</v>
      </c>
      <c r="D259" s="182"/>
      <c r="E259" s="181"/>
      <c r="F259" s="182"/>
      <c r="G259" s="181"/>
      <c r="H259" s="180"/>
      <c r="I259" s="179"/>
      <c r="J259" s="182"/>
      <c r="K259" s="181"/>
      <c r="L259" s="182"/>
      <c r="M259" s="181"/>
      <c r="N259" s="116">
        <f t="shared" si="79"/>
        <v>0</v>
      </c>
      <c r="O259" s="94">
        <f t="shared" si="79"/>
        <v>0</v>
      </c>
    </row>
    <row r="260" spans="1:15" ht="25.5">
      <c r="A260" s="109">
        <f t="shared" si="69"/>
        <v>232</v>
      </c>
      <c r="B260" s="110">
        <v>441500</v>
      </c>
      <c r="C260" s="111" t="s">
        <v>65</v>
      </c>
      <c r="D260" s="182"/>
      <c r="E260" s="181"/>
      <c r="F260" s="182"/>
      <c r="G260" s="181"/>
      <c r="H260" s="180"/>
      <c r="I260" s="179"/>
      <c r="J260" s="182"/>
      <c r="K260" s="181"/>
      <c r="L260" s="182"/>
      <c r="M260" s="181"/>
      <c r="N260" s="116">
        <f t="shared" si="79"/>
        <v>0</v>
      </c>
      <c r="O260" s="94">
        <f t="shared" si="79"/>
        <v>0</v>
      </c>
    </row>
    <row r="261" spans="1:15" ht="25.5">
      <c r="A261" s="109">
        <f t="shared" si="69"/>
        <v>233</v>
      </c>
      <c r="B261" s="110">
        <v>441600</v>
      </c>
      <c r="C261" s="111" t="s">
        <v>66</v>
      </c>
      <c r="D261" s="182"/>
      <c r="E261" s="181"/>
      <c r="F261" s="182"/>
      <c r="G261" s="181"/>
      <c r="H261" s="180"/>
      <c r="I261" s="179"/>
      <c r="J261" s="182"/>
      <c r="K261" s="181"/>
      <c r="L261" s="182"/>
      <c r="M261" s="181"/>
      <c r="N261" s="116">
        <f t="shared" si="79"/>
        <v>0</v>
      </c>
      <c r="O261" s="94">
        <f t="shared" si="79"/>
        <v>0</v>
      </c>
    </row>
    <row r="262" spans="1:15" ht="25.5">
      <c r="A262" s="109">
        <f t="shared" si="69"/>
        <v>234</v>
      </c>
      <c r="B262" s="110">
        <v>441700</v>
      </c>
      <c r="C262" s="111" t="s">
        <v>67</v>
      </c>
      <c r="D262" s="182"/>
      <c r="E262" s="181"/>
      <c r="F262" s="182"/>
      <c r="G262" s="181"/>
      <c r="H262" s="180"/>
      <c r="I262" s="179"/>
      <c r="J262" s="182"/>
      <c r="K262" s="181"/>
      <c r="L262" s="182"/>
      <c r="M262" s="181"/>
      <c r="N262" s="116">
        <f t="shared" si="79"/>
        <v>0</v>
      </c>
      <c r="O262" s="94">
        <f t="shared" si="79"/>
        <v>0</v>
      </c>
    </row>
    <row r="263" spans="1:15" ht="25.5">
      <c r="A263" s="109">
        <f t="shared" si="69"/>
        <v>235</v>
      </c>
      <c r="B263" s="110">
        <v>441800</v>
      </c>
      <c r="C263" s="111" t="s">
        <v>68</v>
      </c>
      <c r="D263" s="182"/>
      <c r="E263" s="181"/>
      <c r="F263" s="182"/>
      <c r="G263" s="181"/>
      <c r="H263" s="180"/>
      <c r="I263" s="179"/>
      <c r="J263" s="182"/>
      <c r="K263" s="181"/>
      <c r="L263" s="182"/>
      <c r="M263" s="181"/>
      <c r="N263" s="116">
        <f t="shared" si="79"/>
        <v>0</v>
      </c>
      <c r="O263" s="94">
        <f t="shared" si="79"/>
        <v>0</v>
      </c>
    </row>
    <row r="264" spans="1:15" ht="25.5">
      <c r="A264" s="109">
        <f t="shared" si="69"/>
        <v>236</v>
      </c>
      <c r="B264" s="110">
        <v>441900</v>
      </c>
      <c r="C264" s="111" t="s">
        <v>69</v>
      </c>
      <c r="D264" s="182"/>
      <c r="E264" s="181"/>
      <c r="F264" s="182"/>
      <c r="G264" s="181"/>
      <c r="H264" s="180"/>
      <c r="I264" s="179"/>
      <c r="J264" s="182"/>
      <c r="K264" s="181"/>
      <c r="L264" s="182"/>
      <c r="M264" s="181"/>
      <c r="N264" s="116">
        <f t="shared" si="79"/>
        <v>0</v>
      </c>
      <c r="O264" s="94">
        <f t="shared" si="79"/>
        <v>0</v>
      </c>
    </row>
    <row r="265" spans="1:15" ht="25.5">
      <c r="A265" s="106">
        <f t="shared" si="69"/>
        <v>237</v>
      </c>
      <c r="B265" s="107">
        <v>442000</v>
      </c>
      <c r="C265" s="108" t="s">
        <v>188</v>
      </c>
      <c r="D265" s="99">
        <f t="shared" ref="D265:M265" si="80">SUM(D266:D271)</f>
        <v>0</v>
      </c>
      <c r="E265" s="90">
        <f t="shared" si="80"/>
        <v>0</v>
      </c>
      <c r="F265" s="99">
        <f t="shared" si="80"/>
        <v>0</v>
      </c>
      <c r="G265" s="90">
        <f t="shared" si="80"/>
        <v>0</v>
      </c>
      <c r="H265" s="89">
        <f t="shared" si="80"/>
        <v>0</v>
      </c>
      <c r="I265" s="90">
        <f t="shared" si="80"/>
        <v>0</v>
      </c>
      <c r="J265" s="99">
        <f t="shared" si="80"/>
        <v>0</v>
      </c>
      <c r="K265" s="90">
        <f t="shared" si="80"/>
        <v>0</v>
      </c>
      <c r="L265" s="99">
        <f t="shared" si="80"/>
        <v>0</v>
      </c>
      <c r="M265" s="90">
        <f t="shared" si="80"/>
        <v>0</v>
      </c>
      <c r="N265" s="99">
        <f t="shared" si="79"/>
        <v>0</v>
      </c>
      <c r="O265" s="90">
        <f t="shared" si="79"/>
        <v>0</v>
      </c>
    </row>
    <row r="266" spans="1:15" ht="51">
      <c r="A266" s="109">
        <f t="shared" si="69"/>
        <v>238</v>
      </c>
      <c r="B266" s="110">
        <v>442100</v>
      </c>
      <c r="C266" s="111" t="s">
        <v>70</v>
      </c>
      <c r="D266" s="182"/>
      <c r="E266" s="181"/>
      <c r="F266" s="182"/>
      <c r="G266" s="181"/>
      <c r="H266" s="180"/>
      <c r="I266" s="179"/>
      <c r="J266" s="182"/>
      <c r="K266" s="181"/>
      <c r="L266" s="182"/>
      <c r="M266" s="181"/>
      <c r="N266" s="116">
        <f t="shared" si="79"/>
        <v>0</v>
      </c>
      <c r="O266" s="94">
        <f t="shared" si="79"/>
        <v>0</v>
      </c>
    </row>
    <row r="267" spans="1:15">
      <c r="A267" s="109">
        <f t="shared" si="69"/>
        <v>239</v>
      </c>
      <c r="B267" s="110">
        <v>442200</v>
      </c>
      <c r="C267" s="111" t="s">
        <v>71</v>
      </c>
      <c r="D267" s="182"/>
      <c r="E267" s="181"/>
      <c r="F267" s="182"/>
      <c r="G267" s="181"/>
      <c r="H267" s="180"/>
      <c r="I267" s="179"/>
      <c r="J267" s="182"/>
      <c r="K267" s="181"/>
      <c r="L267" s="182"/>
      <c r="M267" s="181"/>
      <c r="N267" s="116">
        <f t="shared" si="79"/>
        <v>0</v>
      </c>
      <c r="O267" s="94">
        <f t="shared" si="79"/>
        <v>0</v>
      </c>
    </row>
    <row r="268" spans="1:15" ht="25.5">
      <c r="A268" s="109">
        <f t="shared" si="69"/>
        <v>240</v>
      </c>
      <c r="B268" s="110">
        <v>442300</v>
      </c>
      <c r="C268" s="111" t="s">
        <v>80</v>
      </c>
      <c r="D268" s="182"/>
      <c r="E268" s="181"/>
      <c r="F268" s="182"/>
      <c r="G268" s="181"/>
      <c r="H268" s="180"/>
      <c r="I268" s="179"/>
      <c r="J268" s="182"/>
      <c r="K268" s="181"/>
      <c r="L268" s="182"/>
      <c r="M268" s="181"/>
      <c r="N268" s="116">
        <f t="shared" si="79"/>
        <v>0</v>
      </c>
      <c r="O268" s="94">
        <f t="shared" si="79"/>
        <v>0</v>
      </c>
    </row>
    <row r="269" spans="1:15" ht="25.5">
      <c r="A269" s="109">
        <f t="shared" si="69"/>
        <v>241</v>
      </c>
      <c r="B269" s="110">
        <v>442400</v>
      </c>
      <c r="C269" s="111" t="s">
        <v>81</v>
      </c>
      <c r="D269" s="182"/>
      <c r="E269" s="181"/>
      <c r="F269" s="182"/>
      <c r="G269" s="181"/>
      <c r="H269" s="180"/>
      <c r="I269" s="179"/>
      <c r="J269" s="182"/>
      <c r="K269" s="181"/>
      <c r="L269" s="182"/>
      <c r="M269" s="181"/>
      <c r="N269" s="116">
        <f t="shared" si="79"/>
        <v>0</v>
      </c>
      <c r="O269" s="94">
        <f t="shared" si="79"/>
        <v>0</v>
      </c>
    </row>
    <row r="270" spans="1:15" ht="25.5">
      <c r="A270" s="109">
        <f t="shared" si="69"/>
        <v>242</v>
      </c>
      <c r="B270" s="110">
        <v>442500</v>
      </c>
      <c r="C270" s="111" t="s">
        <v>82</v>
      </c>
      <c r="D270" s="182"/>
      <c r="E270" s="181"/>
      <c r="F270" s="182"/>
      <c r="G270" s="181"/>
      <c r="H270" s="180"/>
      <c r="I270" s="179"/>
      <c r="J270" s="182"/>
      <c r="K270" s="181"/>
      <c r="L270" s="182"/>
      <c r="M270" s="181"/>
      <c r="N270" s="116">
        <f t="shared" si="79"/>
        <v>0</v>
      </c>
      <c r="O270" s="94">
        <f t="shared" si="79"/>
        <v>0</v>
      </c>
    </row>
    <row r="271" spans="1:15" ht="25.5">
      <c r="A271" s="109">
        <f t="shared" si="69"/>
        <v>243</v>
      </c>
      <c r="B271" s="110">
        <v>442600</v>
      </c>
      <c r="C271" s="111" t="s">
        <v>83</v>
      </c>
      <c r="D271" s="182"/>
      <c r="E271" s="181"/>
      <c r="F271" s="182"/>
      <c r="G271" s="181"/>
      <c r="H271" s="180"/>
      <c r="I271" s="179"/>
      <c r="J271" s="182"/>
      <c r="K271" s="181"/>
      <c r="L271" s="182"/>
      <c r="M271" s="181"/>
      <c r="N271" s="116">
        <f t="shared" si="79"/>
        <v>0</v>
      </c>
      <c r="O271" s="94">
        <f t="shared" si="79"/>
        <v>0</v>
      </c>
    </row>
    <row r="272" spans="1:15" ht="25.5">
      <c r="A272" s="106">
        <f t="shared" si="69"/>
        <v>244</v>
      </c>
      <c r="B272" s="107">
        <v>443000</v>
      </c>
      <c r="C272" s="108" t="s">
        <v>189</v>
      </c>
      <c r="D272" s="99">
        <f>D273</f>
        <v>0</v>
      </c>
      <c r="E272" s="90">
        <f t="shared" ref="E272:M272" si="81">E273</f>
        <v>0</v>
      </c>
      <c r="F272" s="99">
        <f t="shared" si="81"/>
        <v>0</v>
      </c>
      <c r="G272" s="90">
        <f t="shared" si="81"/>
        <v>0</v>
      </c>
      <c r="H272" s="89">
        <f t="shared" si="81"/>
        <v>0</v>
      </c>
      <c r="I272" s="90">
        <f t="shared" si="81"/>
        <v>0</v>
      </c>
      <c r="J272" s="99">
        <f t="shared" si="81"/>
        <v>0</v>
      </c>
      <c r="K272" s="90">
        <f t="shared" si="81"/>
        <v>0</v>
      </c>
      <c r="L272" s="99">
        <f t="shared" si="81"/>
        <v>0</v>
      </c>
      <c r="M272" s="90">
        <f t="shared" si="81"/>
        <v>0</v>
      </c>
      <c r="N272" s="99">
        <f t="shared" si="79"/>
        <v>0</v>
      </c>
      <c r="O272" s="90">
        <f t="shared" si="79"/>
        <v>0</v>
      </c>
    </row>
    <row r="273" spans="1:15">
      <c r="A273" s="109">
        <f t="shared" si="69"/>
        <v>245</v>
      </c>
      <c r="B273" s="110">
        <v>443100</v>
      </c>
      <c r="C273" s="111" t="s">
        <v>516</v>
      </c>
      <c r="D273" s="182"/>
      <c r="E273" s="181"/>
      <c r="F273" s="182"/>
      <c r="G273" s="181"/>
      <c r="H273" s="180"/>
      <c r="I273" s="179"/>
      <c r="J273" s="182"/>
      <c r="K273" s="181"/>
      <c r="L273" s="182"/>
      <c r="M273" s="181"/>
      <c r="N273" s="116">
        <f t="shared" si="79"/>
        <v>0</v>
      </c>
      <c r="O273" s="94">
        <f t="shared" si="79"/>
        <v>0</v>
      </c>
    </row>
    <row r="274" spans="1:15" ht="25.5">
      <c r="A274" s="106">
        <f t="shared" si="69"/>
        <v>246</v>
      </c>
      <c r="B274" s="107">
        <v>444000</v>
      </c>
      <c r="C274" s="108" t="s">
        <v>190</v>
      </c>
      <c r="D274" s="99">
        <f t="shared" ref="D274:M274" si="82">SUM(D275:D277)</f>
        <v>0</v>
      </c>
      <c r="E274" s="90">
        <f t="shared" si="82"/>
        <v>0</v>
      </c>
      <c r="F274" s="99">
        <f t="shared" si="82"/>
        <v>0</v>
      </c>
      <c r="G274" s="90">
        <f t="shared" si="82"/>
        <v>0</v>
      </c>
      <c r="H274" s="89">
        <f t="shared" si="82"/>
        <v>0</v>
      </c>
      <c r="I274" s="90">
        <f t="shared" si="82"/>
        <v>0</v>
      </c>
      <c r="J274" s="99">
        <f t="shared" si="82"/>
        <v>0</v>
      </c>
      <c r="K274" s="90">
        <f t="shared" si="82"/>
        <v>0</v>
      </c>
      <c r="L274" s="99">
        <f t="shared" si="82"/>
        <v>0</v>
      </c>
      <c r="M274" s="90">
        <f t="shared" si="82"/>
        <v>0</v>
      </c>
      <c r="N274" s="99">
        <f t="shared" si="79"/>
        <v>0</v>
      </c>
      <c r="O274" s="90">
        <f t="shared" si="79"/>
        <v>0</v>
      </c>
    </row>
    <row r="275" spans="1:15">
      <c r="A275" s="109">
        <f t="shared" si="69"/>
        <v>247</v>
      </c>
      <c r="B275" s="110">
        <v>444100</v>
      </c>
      <c r="C275" s="111" t="s">
        <v>84</v>
      </c>
      <c r="D275" s="182"/>
      <c r="E275" s="181"/>
      <c r="F275" s="182"/>
      <c r="G275" s="181"/>
      <c r="H275" s="180"/>
      <c r="I275" s="179"/>
      <c r="J275" s="182"/>
      <c r="K275" s="181"/>
      <c r="L275" s="182"/>
      <c r="M275" s="181"/>
      <c r="N275" s="116">
        <f t="shared" si="79"/>
        <v>0</v>
      </c>
      <c r="O275" s="94">
        <f t="shared" si="79"/>
        <v>0</v>
      </c>
    </row>
    <row r="276" spans="1:15">
      <c r="A276" s="109">
        <f t="shared" si="69"/>
        <v>248</v>
      </c>
      <c r="B276" s="110">
        <v>444200</v>
      </c>
      <c r="C276" s="111" t="s">
        <v>85</v>
      </c>
      <c r="D276" s="182"/>
      <c r="E276" s="181"/>
      <c r="F276" s="182"/>
      <c r="G276" s="181"/>
      <c r="H276" s="180"/>
      <c r="I276" s="179"/>
      <c r="J276" s="182"/>
      <c r="K276" s="181"/>
      <c r="L276" s="182"/>
      <c r="M276" s="181"/>
      <c r="N276" s="116">
        <f t="shared" si="79"/>
        <v>0</v>
      </c>
      <c r="O276" s="94">
        <f t="shared" si="79"/>
        <v>0</v>
      </c>
    </row>
    <row r="277" spans="1:15" ht="25.5">
      <c r="A277" s="109">
        <f t="shared" si="69"/>
        <v>249</v>
      </c>
      <c r="B277" s="110">
        <v>444300</v>
      </c>
      <c r="C277" s="111" t="s">
        <v>72</v>
      </c>
      <c r="D277" s="182"/>
      <c r="E277" s="181"/>
      <c r="F277" s="182"/>
      <c r="G277" s="181"/>
      <c r="H277" s="180"/>
      <c r="I277" s="179"/>
      <c r="J277" s="182"/>
      <c r="K277" s="181"/>
      <c r="L277" s="182"/>
      <c r="M277" s="181"/>
      <c r="N277" s="116">
        <f t="shared" si="79"/>
        <v>0</v>
      </c>
      <c r="O277" s="94">
        <f t="shared" si="79"/>
        <v>0</v>
      </c>
    </row>
    <row r="278" spans="1:15" ht="25.5">
      <c r="A278" s="106">
        <f t="shared" si="69"/>
        <v>250</v>
      </c>
      <c r="B278" s="107">
        <v>450000</v>
      </c>
      <c r="C278" s="108" t="s">
        <v>191</v>
      </c>
      <c r="D278" s="99">
        <f t="shared" ref="D278:M278" si="83">D279+D282+D285+D288</f>
        <v>0</v>
      </c>
      <c r="E278" s="90">
        <f t="shared" si="83"/>
        <v>0</v>
      </c>
      <c r="F278" s="99">
        <f t="shared" si="83"/>
        <v>0</v>
      </c>
      <c r="G278" s="90">
        <f t="shared" si="83"/>
        <v>0</v>
      </c>
      <c r="H278" s="89">
        <f t="shared" si="83"/>
        <v>0</v>
      </c>
      <c r="I278" s="90">
        <f t="shared" si="83"/>
        <v>0</v>
      </c>
      <c r="J278" s="99">
        <f t="shared" si="83"/>
        <v>0</v>
      </c>
      <c r="K278" s="90">
        <f t="shared" si="83"/>
        <v>0</v>
      </c>
      <c r="L278" s="99">
        <f t="shared" si="83"/>
        <v>0</v>
      </c>
      <c r="M278" s="90">
        <f t="shared" si="83"/>
        <v>0</v>
      </c>
      <c r="N278" s="99">
        <f t="shared" si="79"/>
        <v>0</v>
      </c>
      <c r="O278" s="90">
        <f t="shared" si="79"/>
        <v>0</v>
      </c>
    </row>
    <row r="279" spans="1:15" ht="38.25">
      <c r="A279" s="106">
        <f t="shared" si="69"/>
        <v>251</v>
      </c>
      <c r="B279" s="107">
        <v>451000</v>
      </c>
      <c r="C279" s="108" t="s">
        <v>192</v>
      </c>
      <c r="D279" s="99">
        <f t="shared" ref="D279:M279" si="84">SUM(D280:D281)</f>
        <v>0</v>
      </c>
      <c r="E279" s="90">
        <f t="shared" si="84"/>
        <v>0</v>
      </c>
      <c r="F279" s="99">
        <f t="shared" si="84"/>
        <v>0</v>
      </c>
      <c r="G279" s="90">
        <f t="shared" si="84"/>
        <v>0</v>
      </c>
      <c r="H279" s="89">
        <f t="shared" si="84"/>
        <v>0</v>
      </c>
      <c r="I279" s="90">
        <f t="shared" si="84"/>
        <v>0</v>
      </c>
      <c r="J279" s="99">
        <f t="shared" si="84"/>
        <v>0</v>
      </c>
      <c r="K279" s="90">
        <f t="shared" si="84"/>
        <v>0</v>
      </c>
      <c r="L279" s="99">
        <f t="shared" si="84"/>
        <v>0</v>
      </c>
      <c r="M279" s="90">
        <f t="shared" si="84"/>
        <v>0</v>
      </c>
      <c r="N279" s="99">
        <f t="shared" si="79"/>
        <v>0</v>
      </c>
      <c r="O279" s="90">
        <f t="shared" si="79"/>
        <v>0</v>
      </c>
    </row>
    <row r="280" spans="1:15" ht="38.25">
      <c r="A280" s="109">
        <f t="shared" si="69"/>
        <v>252</v>
      </c>
      <c r="B280" s="110">
        <v>451100</v>
      </c>
      <c r="C280" s="111" t="s">
        <v>56</v>
      </c>
      <c r="D280" s="182"/>
      <c r="E280" s="181"/>
      <c r="F280" s="182"/>
      <c r="G280" s="181"/>
      <c r="H280" s="180"/>
      <c r="I280" s="179"/>
      <c r="J280" s="182"/>
      <c r="K280" s="181"/>
      <c r="L280" s="182"/>
      <c r="M280" s="181"/>
      <c r="N280" s="116">
        <f t="shared" si="79"/>
        <v>0</v>
      </c>
      <c r="O280" s="94">
        <f t="shared" si="79"/>
        <v>0</v>
      </c>
    </row>
    <row r="281" spans="1:15" ht="38.25">
      <c r="A281" s="109">
        <f t="shared" si="69"/>
        <v>253</v>
      </c>
      <c r="B281" s="110">
        <v>451200</v>
      </c>
      <c r="C281" s="111" t="s">
        <v>235</v>
      </c>
      <c r="D281" s="182"/>
      <c r="E281" s="181"/>
      <c r="F281" s="182"/>
      <c r="G281" s="181"/>
      <c r="H281" s="180"/>
      <c r="I281" s="179"/>
      <c r="J281" s="182"/>
      <c r="K281" s="181"/>
      <c r="L281" s="182"/>
      <c r="M281" s="181"/>
      <c r="N281" s="116">
        <f t="shared" si="79"/>
        <v>0</v>
      </c>
      <c r="O281" s="94">
        <f t="shared" si="79"/>
        <v>0</v>
      </c>
    </row>
    <row r="282" spans="1:15" ht="38.25">
      <c r="A282" s="106">
        <f t="shared" si="69"/>
        <v>254</v>
      </c>
      <c r="B282" s="107">
        <v>452000</v>
      </c>
      <c r="C282" s="108" t="s">
        <v>193</v>
      </c>
      <c r="D282" s="99">
        <f t="shared" ref="D282:M282" si="85">SUM(D283:D284)</f>
        <v>0</v>
      </c>
      <c r="E282" s="90">
        <f t="shared" si="85"/>
        <v>0</v>
      </c>
      <c r="F282" s="99">
        <f t="shared" si="85"/>
        <v>0</v>
      </c>
      <c r="G282" s="90">
        <f t="shared" si="85"/>
        <v>0</v>
      </c>
      <c r="H282" s="89">
        <f t="shared" si="85"/>
        <v>0</v>
      </c>
      <c r="I282" s="90">
        <f t="shared" si="85"/>
        <v>0</v>
      </c>
      <c r="J282" s="99">
        <f t="shared" si="85"/>
        <v>0</v>
      </c>
      <c r="K282" s="90">
        <f t="shared" si="85"/>
        <v>0</v>
      </c>
      <c r="L282" s="99">
        <f t="shared" si="85"/>
        <v>0</v>
      </c>
      <c r="M282" s="90">
        <f t="shared" si="85"/>
        <v>0</v>
      </c>
      <c r="N282" s="99">
        <f t="shared" si="79"/>
        <v>0</v>
      </c>
      <c r="O282" s="90">
        <f t="shared" si="79"/>
        <v>0</v>
      </c>
    </row>
    <row r="283" spans="1:15" ht="25.5">
      <c r="A283" s="109">
        <f t="shared" si="69"/>
        <v>255</v>
      </c>
      <c r="B283" s="110">
        <v>452100</v>
      </c>
      <c r="C283" s="111" t="s">
        <v>86</v>
      </c>
      <c r="D283" s="182"/>
      <c r="E283" s="181"/>
      <c r="F283" s="182"/>
      <c r="G283" s="181"/>
      <c r="H283" s="180"/>
      <c r="I283" s="179"/>
      <c r="J283" s="182"/>
      <c r="K283" s="181"/>
      <c r="L283" s="182"/>
      <c r="M283" s="181"/>
      <c r="N283" s="116">
        <f t="shared" si="79"/>
        <v>0</v>
      </c>
      <c r="O283" s="94">
        <f t="shared" si="79"/>
        <v>0</v>
      </c>
    </row>
    <row r="284" spans="1:15" ht="25.5">
      <c r="A284" s="109">
        <f t="shared" si="69"/>
        <v>256</v>
      </c>
      <c r="B284" s="110">
        <v>452200</v>
      </c>
      <c r="C284" s="111" t="s">
        <v>87</v>
      </c>
      <c r="D284" s="182"/>
      <c r="E284" s="181"/>
      <c r="F284" s="182"/>
      <c r="G284" s="181"/>
      <c r="H284" s="180"/>
      <c r="I284" s="179"/>
      <c r="J284" s="182"/>
      <c r="K284" s="181"/>
      <c r="L284" s="182"/>
      <c r="M284" s="181"/>
      <c r="N284" s="116">
        <f t="shared" si="79"/>
        <v>0</v>
      </c>
      <c r="O284" s="94">
        <f t="shared" si="79"/>
        <v>0</v>
      </c>
    </row>
    <row r="285" spans="1:15" ht="38.25">
      <c r="A285" s="106">
        <f t="shared" si="69"/>
        <v>257</v>
      </c>
      <c r="B285" s="107">
        <v>453000</v>
      </c>
      <c r="C285" s="108" t="s">
        <v>194</v>
      </c>
      <c r="D285" s="99">
        <f t="shared" ref="D285:M285" si="86">SUM(D286:D287)</f>
        <v>0</v>
      </c>
      <c r="E285" s="90">
        <f t="shared" si="86"/>
        <v>0</v>
      </c>
      <c r="F285" s="99">
        <f t="shared" si="86"/>
        <v>0</v>
      </c>
      <c r="G285" s="90">
        <f t="shared" si="86"/>
        <v>0</v>
      </c>
      <c r="H285" s="89">
        <f t="shared" si="86"/>
        <v>0</v>
      </c>
      <c r="I285" s="90">
        <f t="shared" si="86"/>
        <v>0</v>
      </c>
      <c r="J285" s="99">
        <f t="shared" si="86"/>
        <v>0</v>
      </c>
      <c r="K285" s="90">
        <f t="shared" si="86"/>
        <v>0</v>
      </c>
      <c r="L285" s="99">
        <f t="shared" si="86"/>
        <v>0</v>
      </c>
      <c r="M285" s="90">
        <f t="shared" si="86"/>
        <v>0</v>
      </c>
      <c r="N285" s="99">
        <f t="shared" si="79"/>
        <v>0</v>
      </c>
      <c r="O285" s="90">
        <f t="shared" si="79"/>
        <v>0</v>
      </c>
    </row>
    <row r="286" spans="1:15" ht="25.5">
      <c r="A286" s="109">
        <f t="shared" si="69"/>
        <v>258</v>
      </c>
      <c r="B286" s="110">
        <v>453100</v>
      </c>
      <c r="C286" s="111" t="s">
        <v>88</v>
      </c>
      <c r="D286" s="182"/>
      <c r="E286" s="181"/>
      <c r="F286" s="182"/>
      <c r="G286" s="181"/>
      <c r="H286" s="180"/>
      <c r="I286" s="179"/>
      <c r="J286" s="182"/>
      <c r="K286" s="181"/>
      <c r="L286" s="182"/>
      <c r="M286" s="181"/>
      <c r="N286" s="116">
        <f t="shared" si="79"/>
        <v>0</v>
      </c>
      <c r="O286" s="94">
        <f t="shared" si="79"/>
        <v>0</v>
      </c>
    </row>
    <row r="287" spans="1:15" ht="25.5">
      <c r="A287" s="125">
        <f t="shared" si="69"/>
        <v>259</v>
      </c>
      <c r="B287" s="126">
        <v>453200</v>
      </c>
      <c r="C287" s="127" t="s">
        <v>89</v>
      </c>
      <c r="D287" s="182"/>
      <c r="E287" s="181"/>
      <c r="F287" s="182"/>
      <c r="G287" s="181"/>
      <c r="H287" s="180"/>
      <c r="I287" s="179"/>
      <c r="J287" s="182"/>
      <c r="K287" s="181"/>
      <c r="L287" s="182"/>
      <c r="M287" s="181"/>
      <c r="N287" s="143">
        <f t="shared" si="79"/>
        <v>0</v>
      </c>
      <c r="O287" s="128">
        <f t="shared" si="79"/>
        <v>0</v>
      </c>
    </row>
    <row r="288" spans="1:15" ht="25.5">
      <c r="A288" s="106">
        <f t="shared" si="69"/>
        <v>260</v>
      </c>
      <c r="B288" s="107">
        <v>454000</v>
      </c>
      <c r="C288" s="108" t="s">
        <v>195</v>
      </c>
      <c r="D288" s="99">
        <f t="shared" ref="D288:M288" si="87">SUM(D289:D290)</f>
        <v>0</v>
      </c>
      <c r="E288" s="90">
        <f t="shared" si="87"/>
        <v>0</v>
      </c>
      <c r="F288" s="99">
        <f t="shared" si="87"/>
        <v>0</v>
      </c>
      <c r="G288" s="90">
        <f t="shared" si="87"/>
        <v>0</v>
      </c>
      <c r="H288" s="89">
        <f t="shared" si="87"/>
        <v>0</v>
      </c>
      <c r="I288" s="90">
        <f t="shared" si="87"/>
        <v>0</v>
      </c>
      <c r="J288" s="99">
        <f t="shared" si="87"/>
        <v>0</v>
      </c>
      <c r="K288" s="90">
        <f t="shared" si="87"/>
        <v>0</v>
      </c>
      <c r="L288" s="99">
        <f t="shared" si="87"/>
        <v>0</v>
      </c>
      <c r="M288" s="90">
        <f t="shared" si="87"/>
        <v>0</v>
      </c>
      <c r="N288" s="99">
        <f t="shared" si="79"/>
        <v>0</v>
      </c>
      <c r="O288" s="90">
        <f t="shared" si="79"/>
        <v>0</v>
      </c>
    </row>
    <row r="289" spans="1:15" ht="25.5">
      <c r="A289" s="109">
        <f t="shared" si="69"/>
        <v>261</v>
      </c>
      <c r="B289" s="110">
        <v>454100</v>
      </c>
      <c r="C289" s="111" t="s">
        <v>90</v>
      </c>
      <c r="D289" s="182"/>
      <c r="E289" s="181"/>
      <c r="F289" s="182"/>
      <c r="G289" s="181"/>
      <c r="H289" s="180"/>
      <c r="I289" s="179"/>
      <c r="J289" s="182"/>
      <c r="K289" s="181"/>
      <c r="L289" s="182"/>
      <c r="M289" s="181"/>
      <c r="N289" s="116">
        <f t="shared" si="79"/>
        <v>0</v>
      </c>
      <c r="O289" s="94">
        <f t="shared" si="79"/>
        <v>0</v>
      </c>
    </row>
    <row r="290" spans="1:15" ht="25.5">
      <c r="A290" s="109">
        <f t="shared" si="69"/>
        <v>262</v>
      </c>
      <c r="B290" s="110">
        <v>454200</v>
      </c>
      <c r="C290" s="111" t="s">
        <v>91</v>
      </c>
      <c r="D290" s="182"/>
      <c r="E290" s="181"/>
      <c r="F290" s="182"/>
      <c r="G290" s="181"/>
      <c r="H290" s="180"/>
      <c r="I290" s="179"/>
      <c r="J290" s="182"/>
      <c r="K290" s="181"/>
      <c r="L290" s="182"/>
      <c r="M290" s="181"/>
      <c r="N290" s="116">
        <f t="shared" si="79"/>
        <v>0</v>
      </c>
      <c r="O290" s="94">
        <f t="shared" si="79"/>
        <v>0</v>
      </c>
    </row>
    <row r="291" spans="1:15" ht="38.25">
      <c r="A291" s="106">
        <f t="shared" si="69"/>
        <v>263</v>
      </c>
      <c r="B291" s="107">
        <v>460000</v>
      </c>
      <c r="C291" s="108" t="s">
        <v>196</v>
      </c>
      <c r="D291" s="99">
        <f>D292+D295+D298+D301+D304</f>
        <v>0</v>
      </c>
      <c r="E291" s="90">
        <f t="shared" ref="E291:M291" si="88">E292+E295+E298+E301+E304</f>
        <v>0</v>
      </c>
      <c r="F291" s="99">
        <f t="shared" si="88"/>
        <v>0</v>
      </c>
      <c r="G291" s="90">
        <f t="shared" si="88"/>
        <v>0</v>
      </c>
      <c r="H291" s="89">
        <f t="shared" si="88"/>
        <v>0</v>
      </c>
      <c r="I291" s="90">
        <f t="shared" si="88"/>
        <v>0</v>
      </c>
      <c r="J291" s="99">
        <f t="shared" si="88"/>
        <v>0</v>
      </c>
      <c r="K291" s="90">
        <f t="shared" si="88"/>
        <v>0</v>
      </c>
      <c r="L291" s="99">
        <f t="shared" si="88"/>
        <v>0</v>
      </c>
      <c r="M291" s="90">
        <f t="shared" si="88"/>
        <v>0</v>
      </c>
      <c r="N291" s="99">
        <f t="shared" si="79"/>
        <v>0</v>
      </c>
      <c r="O291" s="90">
        <f t="shared" si="79"/>
        <v>0</v>
      </c>
    </row>
    <row r="292" spans="1:15" ht="25.5">
      <c r="A292" s="106">
        <f t="shared" si="69"/>
        <v>264</v>
      </c>
      <c r="B292" s="107">
        <v>461000</v>
      </c>
      <c r="C292" s="108" t="s">
        <v>197</v>
      </c>
      <c r="D292" s="99">
        <f t="shared" ref="D292:M292" si="89">SUM(D293:D294)</f>
        <v>0</v>
      </c>
      <c r="E292" s="90">
        <f t="shared" si="89"/>
        <v>0</v>
      </c>
      <c r="F292" s="99">
        <f t="shared" si="89"/>
        <v>0</v>
      </c>
      <c r="G292" s="90">
        <f t="shared" si="89"/>
        <v>0</v>
      </c>
      <c r="H292" s="89">
        <f t="shared" si="89"/>
        <v>0</v>
      </c>
      <c r="I292" s="90">
        <f t="shared" si="89"/>
        <v>0</v>
      </c>
      <c r="J292" s="99">
        <f t="shared" si="89"/>
        <v>0</v>
      </c>
      <c r="K292" s="90">
        <f t="shared" si="89"/>
        <v>0</v>
      </c>
      <c r="L292" s="99">
        <f t="shared" si="89"/>
        <v>0</v>
      </c>
      <c r="M292" s="90">
        <f t="shared" si="89"/>
        <v>0</v>
      </c>
      <c r="N292" s="99">
        <f t="shared" si="79"/>
        <v>0</v>
      </c>
      <c r="O292" s="90">
        <f t="shared" si="79"/>
        <v>0</v>
      </c>
    </row>
    <row r="293" spans="1:15">
      <c r="A293" s="109">
        <f t="shared" ref="A293:A356" si="90">A292+1</f>
        <v>265</v>
      </c>
      <c r="B293" s="110">
        <v>461100</v>
      </c>
      <c r="C293" s="111" t="s">
        <v>92</v>
      </c>
      <c r="D293" s="182"/>
      <c r="E293" s="181"/>
      <c r="F293" s="182"/>
      <c r="G293" s="181"/>
      <c r="H293" s="180"/>
      <c r="I293" s="179"/>
      <c r="J293" s="182"/>
      <c r="K293" s="181"/>
      <c r="L293" s="182"/>
      <c r="M293" s="181"/>
      <c r="N293" s="116">
        <f t="shared" si="79"/>
        <v>0</v>
      </c>
      <c r="O293" s="94">
        <f t="shared" si="79"/>
        <v>0</v>
      </c>
    </row>
    <row r="294" spans="1:15" ht="25.5">
      <c r="A294" s="109">
        <f t="shared" si="90"/>
        <v>266</v>
      </c>
      <c r="B294" s="110">
        <v>461200</v>
      </c>
      <c r="C294" s="111" t="s">
        <v>93</v>
      </c>
      <c r="D294" s="182"/>
      <c r="E294" s="181"/>
      <c r="F294" s="182"/>
      <c r="G294" s="181"/>
      <c r="H294" s="180"/>
      <c r="I294" s="179"/>
      <c r="J294" s="182"/>
      <c r="K294" s="181"/>
      <c r="L294" s="182"/>
      <c r="M294" s="181"/>
      <c r="N294" s="116">
        <f t="shared" si="79"/>
        <v>0</v>
      </c>
      <c r="O294" s="94">
        <f t="shared" si="79"/>
        <v>0</v>
      </c>
    </row>
    <row r="295" spans="1:15" ht="25.5">
      <c r="A295" s="106">
        <f t="shared" si="90"/>
        <v>267</v>
      </c>
      <c r="B295" s="107">
        <v>462000</v>
      </c>
      <c r="C295" s="108" t="s">
        <v>198</v>
      </c>
      <c r="D295" s="99">
        <f t="shared" ref="D295:M295" si="91">SUM(D296:D297)</f>
        <v>0</v>
      </c>
      <c r="E295" s="90">
        <f t="shared" si="91"/>
        <v>0</v>
      </c>
      <c r="F295" s="99">
        <f t="shared" si="91"/>
        <v>0</v>
      </c>
      <c r="G295" s="90">
        <f t="shared" si="91"/>
        <v>0</v>
      </c>
      <c r="H295" s="89">
        <f t="shared" si="91"/>
        <v>0</v>
      </c>
      <c r="I295" s="90">
        <f t="shared" si="91"/>
        <v>0</v>
      </c>
      <c r="J295" s="99">
        <f t="shared" si="91"/>
        <v>0</v>
      </c>
      <c r="K295" s="90">
        <f t="shared" si="91"/>
        <v>0</v>
      </c>
      <c r="L295" s="99">
        <f t="shared" si="91"/>
        <v>0</v>
      </c>
      <c r="M295" s="90">
        <f t="shared" si="91"/>
        <v>0</v>
      </c>
      <c r="N295" s="99">
        <f t="shared" si="79"/>
        <v>0</v>
      </c>
      <c r="O295" s="90">
        <f t="shared" si="79"/>
        <v>0</v>
      </c>
    </row>
    <row r="296" spans="1:15" ht="25.5">
      <c r="A296" s="109">
        <f t="shared" si="90"/>
        <v>268</v>
      </c>
      <c r="B296" s="110">
        <v>462100</v>
      </c>
      <c r="C296" s="111" t="s">
        <v>94</v>
      </c>
      <c r="D296" s="182"/>
      <c r="E296" s="181"/>
      <c r="F296" s="182"/>
      <c r="G296" s="181"/>
      <c r="H296" s="180"/>
      <c r="I296" s="179"/>
      <c r="J296" s="182"/>
      <c r="K296" s="181"/>
      <c r="L296" s="182"/>
      <c r="M296" s="181"/>
      <c r="N296" s="116">
        <f t="shared" si="79"/>
        <v>0</v>
      </c>
      <c r="O296" s="94">
        <f t="shared" si="79"/>
        <v>0</v>
      </c>
    </row>
    <row r="297" spans="1:15" ht="25.5">
      <c r="A297" s="109">
        <f t="shared" si="90"/>
        <v>269</v>
      </c>
      <c r="B297" s="110">
        <v>462200</v>
      </c>
      <c r="C297" s="111" t="s">
        <v>95</v>
      </c>
      <c r="D297" s="182"/>
      <c r="E297" s="181"/>
      <c r="F297" s="182"/>
      <c r="G297" s="181"/>
      <c r="H297" s="180"/>
      <c r="I297" s="179"/>
      <c r="J297" s="182"/>
      <c r="K297" s="181"/>
      <c r="L297" s="182"/>
      <c r="M297" s="181"/>
      <c r="N297" s="116">
        <f t="shared" si="79"/>
        <v>0</v>
      </c>
      <c r="O297" s="94">
        <f t="shared" si="79"/>
        <v>0</v>
      </c>
    </row>
    <row r="298" spans="1:15" ht="25.5">
      <c r="A298" s="106">
        <f t="shared" si="90"/>
        <v>270</v>
      </c>
      <c r="B298" s="107">
        <v>463000</v>
      </c>
      <c r="C298" s="108" t="s">
        <v>199</v>
      </c>
      <c r="D298" s="99">
        <f>SUM(D299:D300)</f>
        <v>0</v>
      </c>
      <c r="E298" s="90">
        <f t="shared" ref="E298:M298" si="92">SUM(E299:E300)</f>
        <v>0</v>
      </c>
      <c r="F298" s="99">
        <f t="shared" si="92"/>
        <v>0</v>
      </c>
      <c r="G298" s="90">
        <f t="shared" si="92"/>
        <v>0</v>
      </c>
      <c r="H298" s="89">
        <f t="shared" si="92"/>
        <v>0</v>
      </c>
      <c r="I298" s="90">
        <f t="shared" si="92"/>
        <v>0</v>
      </c>
      <c r="J298" s="99">
        <f t="shared" si="92"/>
        <v>0</v>
      </c>
      <c r="K298" s="90">
        <f t="shared" si="92"/>
        <v>0</v>
      </c>
      <c r="L298" s="99">
        <f t="shared" si="92"/>
        <v>0</v>
      </c>
      <c r="M298" s="90">
        <f t="shared" si="92"/>
        <v>0</v>
      </c>
      <c r="N298" s="99">
        <f t="shared" si="79"/>
        <v>0</v>
      </c>
      <c r="O298" s="90">
        <f t="shared" si="79"/>
        <v>0</v>
      </c>
    </row>
    <row r="299" spans="1:15" ht="25.5">
      <c r="A299" s="109">
        <f t="shared" si="90"/>
        <v>271</v>
      </c>
      <c r="B299" s="110">
        <v>463100</v>
      </c>
      <c r="C299" s="111" t="s">
        <v>517</v>
      </c>
      <c r="D299" s="182"/>
      <c r="E299" s="181"/>
      <c r="F299" s="182"/>
      <c r="G299" s="181"/>
      <c r="H299" s="180"/>
      <c r="I299" s="179"/>
      <c r="J299" s="182"/>
      <c r="K299" s="181"/>
      <c r="L299" s="182"/>
      <c r="M299" s="181"/>
      <c r="N299" s="116">
        <f t="shared" si="79"/>
        <v>0</v>
      </c>
      <c r="O299" s="94">
        <f t="shared" si="79"/>
        <v>0</v>
      </c>
    </row>
    <row r="300" spans="1:15" ht="25.5">
      <c r="A300" s="109">
        <f t="shared" si="90"/>
        <v>272</v>
      </c>
      <c r="B300" s="110">
        <v>463200</v>
      </c>
      <c r="C300" s="111" t="s">
        <v>518</v>
      </c>
      <c r="D300" s="182"/>
      <c r="E300" s="181"/>
      <c r="F300" s="182"/>
      <c r="G300" s="181"/>
      <c r="H300" s="180"/>
      <c r="I300" s="179"/>
      <c r="J300" s="182"/>
      <c r="K300" s="181"/>
      <c r="L300" s="182"/>
      <c r="M300" s="181"/>
      <c r="N300" s="116">
        <f t="shared" si="79"/>
        <v>0</v>
      </c>
      <c r="O300" s="94">
        <f t="shared" si="79"/>
        <v>0</v>
      </c>
    </row>
    <row r="301" spans="1:15" ht="38.25">
      <c r="A301" s="106">
        <f t="shared" si="90"/>
        <v>273</v>
      </c>
      <c r="B301" s="107">
        <v>464000</v>
      </c>
      <c r="C301" s="108" t="s">
        <v>200</v>
      </c>
      <c r="D301" s="122">
        <f t="shared" ref="D301:M301" si="93">SUM(D302:D303)</f>
        <v>0</v>
      </c>
      <c r="E301" s="123">
        <f t="shared" si="93"/>
        <v>0</v>
      </c>
      <c r="F301" s="122">
        <f t="shared" si="93"/>
        <v>0</v>
      </c>
      <c r="G301" s="123">
        <f t="shared" si="93"/>
        <v>0</v>
      </c>
      <c r="H301" s="124">
        <f t="shared" si="93"/>
        <v>0</v>
      </c>
      <c r="I301" s="123">
        <f t="shared" si="93"/>
        <v>0</v>
      </c>
      <c r="J301" s="122">
        <f t="shared" si="93"/>
        <v>0</v>
      </c>
      <c r="K301" s="123">
        <f t="shared" si="93"/>
        <v>0</v>
      </c>
      <c r="L301" s="122">
        <f t="shared" si="93"/>
        <v>0</v>
      </c>
      <c r="M301" s="123">
        <f t="shared" si="93"/>
        <v>0</v>
      </c>
      <c r="N301" s="122">
        <f t="shared" si="79"/>
        <v>0</v>
      </c>
      <c r="O301" s="123">
        <f t="shared" si="79"/>
        <v>0</v>
      </c>
    </row>
    <row r="302" spans="1:15" ht="25.5">
      <c r="A302" s="109">
        <f t="shared" si="90"/>
        <v>274</v>
      </c>
      <c r="B302" s="110">
        <v>464100</v>
      </c>
      <c r="C302" s="111" t="s">
        <v>289</v>
      </c>
      <c r="D302" s="182"/>
      <c r="E302" s="181"/>
      <c r="F302" s="182"/>
      <c r="G302" s="181"/>
      <c r="H302" s="180"/>
      <c r="I302" s="179"/>
      <c r="J302" s="182"/>
      <c r="K302" s="181"/>
      <c r="L302" s="182"/>
      <c r="M302" s="181"/>
      <c r="N302" s="116">
        <f t="shared" si="79"/>
        <v>0</v>
      </c>
      <c r="O302" s="94">
        <f t="shared" si="79"/>
        <v>0</v>
      </c>
    </row>
    <row r="303" spans="1:15" ht="38.25">
      <c r="A303" s="109">
        <f t="shared" si="90"/>
        <v>275</v>
      </c>
      <c r="B303" s="110">
        <v>464200</v>
      </c>
      <c r="C303" s="111" t="s">
        <v>290</v>
      </c>
      <c r="D303" s="182"/>
      <c r="E303" s="181"/>
      <c r="F303" s="182"/>
      <c r="G303" s="181"/>
      <c r="H303" s="180"/>
      <c r="I303" s="179"/>
      <c r="J303" s="182"/>
      <c r="K303" s="181"/>
      <c r="L303" s="182"/>
      <c r="M303" s="181"/>
      <c r="N303" s="116">
        <f t="shared" si="79"/>
        <v>0</v>
      </c>
      <c r="O303" s="94">
        <f t="shared" si="79"/>
        <v>0</v>
      </c>
    </row>
    <row r="304" spans="1:15" ht="25.5">
      <c r="A304" s="106">
        <f t="shared" si="90"/>
        <v>276</v>
      </c>
      <c r="B304" s="107">
        <v>465000</v>
      </c>
      <c r="C304" s="108" t="s">
        <v>201</v>
      </c>
      <c r="D304" s="122">
        <f t="shared" ref="D304:M304" si="94">SUM(D305:D306)</f>
        <v>0</v>
      </c>
      <c r="E304" s="123">
        <f t="shared" si="94"/>
        <v>0</v>
      </c>
      <c r="F304" s="122">
        <f t="shared" si="94"/>
        <v>0</v>
      </c>
      <c r="G304" s="123">
        <f t="shared" si="94"/>
        <v>0</v>
      </c>
      <c r="H304" s="124">
        <f t="shared" si="94"/>
        <v>0</v>
      </c>
      <c r="I304" s="123">
        <f t="shared" si="94"/>
        <v>0</v>
      </c>
      <c r="J304" s="122">
        <f t="shared" si="94"/>
        <v>0</v>
      </c>
      <c r="K304" s="123">
        <f t="shared" si="94"/>
        <v>0</v>
      </c>
      <c r="L304" s="122">
        <f t="shared" si="94"/>
        <v>0</v>
      </c>
      <c r="M304" s="123">
        <f t="shared" si="94"/>
        <v>0</v>
      </c>
      <c r="N304" s="122">
        <f t="shared" si="79"/>
        <v>0</v>
      </c>
      <c r="O304" s="123">
        <f t="shared" si="79"/>
        <v>0</v>
      </c>
    </row>
    <row r="305" spans="1:15" ht="25.5">
      <c r="A305" s="109">
        <f t="shared" si="90"/>
        <v>277</v>
      </c>
      <c r="B305" s="110">
        <v>465100</v>
      </c>
      <c r="C305" s="111" t="s">
        <v>96</v>
      </c>
      <c r="D305" s="182"/>
      <c r="E305" s="181"/>
      <c r="F305" s="182"/>
      <c r="G305" s="181"/>
      <c r="H305" s="180"/>
      <c r="I305" s="179"/>
      <c r="J305" s="182"/>
      <c r="K305" s="181"/>
      <c r="L305" s="182"/>
      <c r="M305" s="181"/>
      <c r="N305" s="116">
        <f t="shared" si="79"/>
        <v>0</v>
      </c>
      <c r="O305" s="94">
        <f t="shared" si="79"/>
        <v>0</v>
      </c>
    </row>
    <row r="306" spans="1:15" ht="25.5">
      <c r="A306" s="109">
        <f t="shared" si="90"/>
        <v>278</v>
      </c>
      <c r="B306" s="110">
        <v>465200</v>
      </c>
      <c r="C306" s="111" t="s">
        <v>97</v>
      </c>
      <c r="D306" s="182"/>
      <c r="E306" s="181"/>
      <c r="F306" s="182"/>
      <c r="G306" s="181"/>
      <c r="H306" s="180"/>
      <c r="I306" s="179"/>
      <c r="J306" s="182"/>
      <c r="K306" s="181"/>
      <c r="L306" s="182"/>
      <c r="M306" s="181"/>
      <c r="N306" s="116">
        <f t="shared" si="79"/>
        <v>0</v>
      </c>
      <c r="O306" s="94">
        <f t="shared" si="79"/>
        <v>0</v>
      </c>
    </row>
    <row r="307" spans="1:15" ht="25.5">
      <c r="A307" s="106">
        <f t="shared" si="90"/>
        <v>279</v>
      </c>
      <c r="B307" s="107">
        <v>470000</v>
      </c>
      <c r="C307" s="108" t="s">
        <v>202</v>
      </c>
      <c r="D307" s="99">
        <f t="shared" ref="D307:M307" si="95">D308+D312</f>
        <v>0</v>
      </c>
      <c r="E307" s="90">
        <f t="shared" si="95"/>
        <v>0</v>
      </c>
      <c r="F307" s="99">
        <f t="shared" si="95"/>
        <v>0</v>
      </c>
      <c r="G307" s="90">
        <f t="shared" si="95"/>
        <v>0</v>
      </c>
      <c r="H307" s="89">
        <f t="shared" si="95"/>
        <v>0</v>
      </c>
      <c r="I307" s="90">
        <f t="shared" si="95"/>
        <v>0</v>
      </c>
      <c r="J307" s="99">
        <f t="shared" si="95"/>
        <v>0</v>
      </c>
      <c r="K307" s="90">
        <f t="shared" si="95"/>
        <v>0</v>
      </c>
      <c r="L307" s="99">
        <f t="shared" si="95"/>
        <v>0</v>
      </c>
      <c r="M307" s="90">
        <f t="shared" si="95"/>
        <v>0</v>
      </c>
      <c r="N307" s="99">
        <f t="shared" si="79"/>
        <v>0</v>
      </c>
      <c r="O307" s="90">
        <f t="shared" si="79"/>
        <v>0</v>
      </c>
    </row>
    <row r="308" spans="1:15" ht="51">
      <c r="A308" s="106">
        <f t="shared" si="90"/>
        <v>280</v>
      </c>
      <c r="B308" s="107">
        <v>471000</v>
      </c>
      <c r="C308" s="108" t="s">
        <v>453</v>
      </c>
      <c r="D308" s="99">
        <f t="shared" ref="D308:M308" si="96">SUM(D309:D311)</f>
        <v>0</v>
      </c>
      <c r="E308" s="90">
        <f t="shared" si="96"/>
        <v>0</v>
      </c>
      <c r="F308" s="99">
        <f t="shared" si="96"/>
        <v>0</v>
      </c>
      <c r="G308" s="90">
        <f t="shared" si="96"/>
        <v>0</v>
      </c>
      <c r="H308" s="89">
        <f t="shared" si="96"/>
        <v>0</v>
      </c>
      <c r="I308" s="90">
        <f t="shared" si="96"/>
        <v>0</v>
      </c>
      <c r="J308" s="99">
        <f t="shared" si="96"/>
        <v>0</v>
      </c>
      <c r="K308" s="90">
        <f t="shared" si="96"/>
        <v>0</v>
      </c>
      <c r="L308" s="99">
        <f t="shared" si="96"/>
        <v>0</v>
      </c>
      <c r="M308" s="90">
        <f t="shared" si="96"/>
        <v>0</v>
      </c>
      <c r="N308" s="99">
        <f t="shared" si="79"/>
        <v>0</v>
      </c>
      <c r="O308" s="90">
        <f t="shared" si="79"/>
        <v>0</v>
      </c>
    </row>
    <row r="309" spans="1:15" ht="38.25">
      <c r="A309" s="109">
        <f t="shared" si="90"/>
        <v>281</v>
      </c>
      <c r="B309" s="110">
        <v>471100</v>
      </c>
      <c r="C309" s="111" t="s">
        <v>98</v>
      </c>
      <c r="D309" s="182"/>
      <c r="E309" s="181"/>
      <c r="F309" s="182"/>
      <c r="G309" s="181"/>
      <c r="H309" s="180"/>
      <c r="I309" s="179"/>
      <c r="J309" s="182"/>
      <c r="K309" s="181"/>
      <c r="L309" s="182"/>
      <c r="M309" s="181"/>
      <c r="N309" s="116">
        <f t="shared" si="79"/>
        <v>0</v>
      </c>
      <c r="O309" s="94">
        <f t="shared" si="79"/>
        <v>0</v>
      </c>
    </row>
    <row r="310" spans="1:15" ht="38.25">
      <c r="A310" s="109">
        <f t="shared" si="90"/>
        <v>282</v>
      </c>
      <c r="B310" s="110">
        <v>471200</v>
      </c>
      <c r="C310" s="111" t="s">
        <v>99</v>
      </c>
      <c r="D310" s="182"/>
      <c r="E310" s="181"/>
      <c r="F310" s="182"/>
      <c r="G310" s="181"/>
      <c r="H310" s="180"/>
      <c r="I310" s="179"/>
      <c r="J310" s="182"/>
      <c r="K310" s="181"/>
      <c r="L310" s="182"/>
      <c r="M310" s="181"/>
      <c r="N310" s="116">
        <f t="shared" si="79"/>
        <v>0</v>
      </c>
      <c r="O310" s="94">
        <f t="shared" si="79"/>
        <v>0</v>
      </c>
    </row>
    <row r="311" spans="1:15" ht="51">
      <c r="A311" s="125">
        <f t="shared" si="90"/>
        <v>283</v>
      </c>
      <c r="B311" s="126">
        <v>471900</v>
      </c>
      <c r="C311" s="127" t="s">
        <v>291</v>
      </c>
      <c r="D311" s="182"/>
      <c r="E311" s="181"/>
      <c r="F311" s="182"/>
      <c r="G311" s="181"/>
      <c r="H311" s="180"/>
      <c r="I311" s="179"/>
      <c r="J311" s="182"/>
      <c r="K311" s="181"/>
      <c r="L311" s="182"/>
      <c r="M311" s="181"/>
      <c r="N311" s="143">
        <f t="shared" si="79"/>
        <v>0</v>
      </c>
      <c r="O311" s="128">
        <f t="shared" si="79"/>
        <v>0</v>
      </c>
    </row>
    <row r="312" spans="1:15" ht="25.5">
      <c r="A312" s="106">
        <f t="shared" si="90"/>
        <v>284</v>
      </c>
      <c r="B312" s="107">
        <v>472000</v>
      </c>
      <c r="C312" s="108" t="s">
        <v>454</v>
      </c>
      <c r="D312" s="99">
        <f t="shared" ref="D312:M312" si="97">SUM(D313:D321)</f>
        <v>0</v>
      </c>
      <c r="E312" s="90">
        <f t="shared" si="97"/>
        <v>0</v>
      </c>
      <c r="F312" s="99">
        <f t="shared" si="97"/>
        <v>0</v>
      </c>
      <c r="G312" s="90">
        <f t="shared" si="97"/>
        <v>0</v>
      </c>
      <c r="H312" s="89">
        <f t="shared" si="97"/>
        <v>0</v>
      </c>
      <c r="I312" s="90">
        <f t="shared" si="97"/>
        <v>0</v>
      </c>
      <c r="J312" s="99">
        <f t="shared" si="97"/>
        <v>0</v>
      </c>
      <c r="K312" s="90">
        <f t="shared" si="97"/>
        <v>0</v>
      </c>
      <c r="L312" s="99">
        <f t="shared" si="97"/>
        <v>0</v>
      </c>
      <c r="M312" s="90">
        <f t="shared" si="97"/>
        <v>0</v>
      </c>
      <c r="N312" s="99">
        <f t="shared" si="79"/>
        <v>0</v>
      </c>
      <c r="O312" s="90">
        <f t="shared" si="79"/>
        <v>0</v>
      </c>
    </row>
    <row r="313" spans="1:15" ht="25.5">
      <c r="A313" s="109">
        <f t="shared" si="90"/>
        <v>285</v>
      </c>
      <c r="B313" s="110">
        <v>472100</v>
      </c>
      <c r="C313" s="111" t="s">
        <v>220</v>
      </c>
      <c r="D313" s="182"/>
      <c r="E313" s="181"/>
      <c r="F313" s="182"/>
      <c r="G313" s="181"/>
      <c r="H313" s="180"/>
      <c r="I313" s="179"/>
      <c r="J313" s="182"/>
      <c r="K313" s="181"/>
      <c r="L313" s="182"/>
      <c r="M313" s="181"/>
      <c r="N313" s="116">
        <f t="shared" si="79"/>
        <v>0</v>
      </c>
      <c r="O313" s="94">
        <f t="shared" si="79"/>
        <v>0</v>
      </c>
    </row>
    <row r="314" spans="1:15" ht="25.5">
      <c r="A314" s="109">
        <f t="shared" si="90"/>
        <v>286</v>
      </c>
      <c r="B314" s="110">
        <v>472200</v>
      </c>
      <c r="C314" s="111" t="s">
        <v>30</v>
      </c>
      <c r="D314" s="182"/>
      <c r="E314" s="181"/>
      <c r="F314" s="182"/>
      <c r="G314" s="181"/>
      <c r="H314" s="180"/>
      <c r="I314" s="179"/>
      <c r="J314" s="182"/>
      <c r="K314" s="181"/>
      <c r="L314" s="182"/>
      <c r="M314" s="181"/>
      <c r="N314" s="116">
        <f t="shared" si="79"/>
        <v>0</v>
      </c>
      <c r="O314" s="94">
        <f t="shared" si="79"/>
        <v>0</v>
      </c>
    </row>
    <row r="315" spans="1:15" ht="25.5">
      <c r="A315" s="109">
        <f t="shared" si="90"/>
        <v>287</v>
      </c>
      <c r="B315" s="110">
        <v>472300</v>
      </c>
      <c r="C315" s="111" t="s">
        <v>31</v>
      </c>
      <c r="D315" s="182"/>
      <c r="E315" s="181"/>
      <c r="F315" s="182"/>
      <c r="G315" s="181"/>
      <c r="H315" s="180"/>
      <c r="I315" s="179"/>
      <c r="J315" s="182"/>
      <c r="K315" s="181"/>
      <c r="L315" s="182"/>
      <c r="M315" s="181"/>
      <c r="N315" s="116">
        <f t="shared" si="79"/>
        <v>0</v>
      </c>
      <c r="O315" s="94">
        <f t="shared" si="79"/>
        <v>0</v>
      </c>
    </row>
    <row r="316" spans="1:15" ht="25.5">
      <c r="A316" s="109">
        <f t="shared" si="90"/>
        <v>288</v>
      </c>
      <c r="B316" s="110">
        <v>472400</v>
      </c>
      <c r="C316" s="111" t="s">
        <v>370</v>
      </c>
      <c r="D316" s="182"/>
      <c r="E316" s="181"/>
      <c r="F316" s="182"/>
      <c r="G316" s="181"/>
      <c r="H316" s="180"/>
      <c r="I316" s="179"/>
      <c r="J316" s="182"/>
      <c r="K316" s="181"/>
      <c r="L316" s="182"/>
      <c r="M316" s="181"/>
      <c r="N316" s="116">
        <f t="shared" si="79"/>
        <v>0</v>
      </c>
      <c r="O316" s="94">
        <f t="shared" si="79"/>
        <v>0</v>
      </c>
    </row>
    <row r="317" spans="1:15" ht="25.5">
      <c r="A317" s="109">
        <f t="shared" si="90"/>
        <v>289</v>
      </c>
      <c r="B317" s="110">
        <v>472500</v>
      </c>
      <c r="C317" s="111" t="s">
        <v>371</v>
      </c>
      <c r="D317" s="182"/>
      <c r="E317" s="181"/>
      <c r="F317" s="182"/>
      <c r="G317" s="181"/>
      <c r="H317" s="180"/>
      <c r="I317" s="179"/>
      <c r="J317" s="182"/>
      <c r="K317" s="181"/>
      <c r="L317" s="182"/>
      <c r="M317" s="181"/>
      <c r="N317" s="116">
        <f t="shared" si="79"/>
        <v>0</v>
      </c>
      <c r="O317" s="94">
        <f t="shared" si="79"/>
        <v>0</v>
      </c>
    </row>
    <row r="318" spans="1:15">
      <c r="A318" s="109">
        <f t="shared" si="90"/>
        <v>290</v>
      </c>
      <c r="B318" s="110">
        <v>472600</v>
      </c>
      <c r="C318" s="111" t="s">
        <v>372</v>
      </c>
      <c r="D318" s="182"/>
      <c r="E318" s="181"/>
      <c r="F318" s="182"/>
      <c r="G318" s="181"/>
      <c r="H318" s="180"/>
      <c r="I318" s="179"/>
      <c r="J318" s="182"/>
      <c r="K318" s="181"/>
      <c r="L318" s="182"/>
      <c r="M318" s="181"/>
      <c r="N318" s="116">
        <f t="shared" si="79"/>
        <v>0</v>
      </c>
      <c r="O318" s="94">
        <f t="shared" si="79"/>
        <v>0</v>
      </c>
    </row>
    <row r="319" spans="1:15" ht="25.5">
      <c r="A319" s="109">
        <f t="shared" si="90"/>
        <v>291</v>
      </c>
      <c r="B319" s="110">
        <v>472700</v>
      </c>
      <c r="C319" s="111" t="s">
        <v>373</v>
      </c>
      <c r="D319" s="182"/>
      <c r="E319" s="181"/>
      <c r="F319" s="182"/>
      <c r="G319" s="181"/>
      <c r="H319" s="180"/>
      <c r="I319" s="179"/>
      <c r="J319" s="182"/>
      <c r="K319" s="181"/>
      <c r="L319" s="182"/>
      <c r="M319" s="181"/>
      <c r="N319" s="116">
        <f t="shared" si="79"/>
        <v>0</v>
      </c>
      <c r="O319" s="94">
        <f t="shared" si="79"/>
        <v>0</v>
      </c>
    </row>
    <row r="320" spans="1:15" ht="25.5">
      <c r="A320" s="109">
        <f t="shared" si="90"/>
        <v>292</v>
      </c>
      <c r="B320" s="110">
        <v>472800</v>
      </c>
      <c r="C320" s="111" t="s">
        <v>374</v>
      </c>
      <c r="D320" s="182"/>
      <c r="E320" s="181"/>
      <c r="F320" s="182"/>
      <c r="G320" s="181"/>
      <c r="H320" s="180"/>
      <c r="I320" s="179"/>
      <c r="J320" s="182"/>
      <c r="K320" s="181"/>
      <c r="L320" s="182"/>
      <c r="M320" s="181"/>
      <c r="N320" s="116">
        <f t="shared" ref="N320:O383" si="98">SUM(H320,J320,L320)</f>
        <v>0</v>
      </c>
      <c r="O320" s="94">
        <f t="shared" si="98"/>
        <v>0</v>
      </c>
    </row>
    <row r="321" spans="1:15">
      <c r="A321" s="109">
        <f t="shared" si="90"/>
        <v>293</v>
      </c>
      <c r="B321" s="110">
        <v>472900</v>
      </c>
      <c r="C321" s="111" t="s">
        <v>375</v>
      </c>
      <c r="D321" s="182"/>
      <c r="E321" s="181"/>
      <c r="F321" s="182"/>
      <c r="G321" s="181"/>
      <c r="H321" s="180"/>
      <c r="I321" s="179"/>
      <c r="J321" s="182"/>
      <c r="K321" s="181"/>
      <c r="L321" s="182"/>
      <c r="M321" s="181"/>
      <c r="N321" s="116">
        <f t="shared" si="98"/>
        <v>0</v>
      </c>
      <c r="O321" s="94">
        <f t="shared" si="98"/>
        <v>0</v>
      </c>
    </row>
    <row r="322" spans="1:15" ht="25.5">
      <c r="A322" s="106">
        <f t="shared" si="90"/>
        <v>294</v>
      </c>
      <c r="B322" s="107">
        <v>480000</v>
      </c>
      <c r="C322" s="108" t="s">
        <v>455</v>
      </c>
      <c r="D322" s="99">
        <f>D323+D326+D330+D332+D335+D337</f>
        <v>0</v>
      </c>
      <c r="E322" s="90">
        <f t="shared" ref="E322:M322" si="99">E323+E326+E330+E332+E335+E337</f>
        <v>0</v>
      </c>
      <c r="F322" s="99">
        <f t="shared" si="99"/>
        <v>0</v>
      </c>
      <c r="G322" s="90">
        <f t="shared" si="99"/>
        <v>0</v>
      </c>
      <c r="H322" s="89">
        <f t="shared" si="99"/>
        <v>0</v>
      </c>
      <c r="I322" s="90">
        <f t="shared" si="99"/>
        <v>0</v>
      </c>
      <c r="J322" s="99">
        <f t="shared" si="99"/>
        <v>0</v>
      </c>
      <c r="K322" s="90">
        <f t="shared" si="99"/>
        <v>0</v>
      </c>
      <c r="L322" s="99">
        <f t="shared" si="99"/>
        <v>0</v>
      </c>
      <c r="M322" s="90">
        <f t="shared" si="99"/>
        <v>0</v>
      </c>
      <c r="N322" s="99">
        <f t="shared" si="98"/>
        <v>0</v>
      </c>
      <c r="O322" s="90">
        <f t="shared" si="98"/>
        <v>0</v>
      </c>
    </row>
    <row r="323" spans="1:15" ht="25.5">
      <c r="A323" s="106">
        <f t="shared" si="90"/>
        <v>295</v>
      </c>
      <c r="B323" s="107">
        <v>481000</v>
      </c>
      <c r="C323" s="108" t="s">
        <v>456</v>
      </c>
      <c r="D323" s="99">
        <f t="shared" ref="D323:M323" si="100">SUM(D324:D325)</f>
        <v>0</v>
      </c>
      <c r="E323" s="90">
        <f t="shared" si="100"/>
        <v>0</v>
      </c>
      <c r="F323" s="99">
        <f t="shared" si="100"/>
        <v>0</v>
      </c>
      <c r="G323" s="90">
        <f t="shared" si="100"/>
        <v>0</v>
      </c>
      <c r="H323" s="89">
        <f t="shared" si="100"/>
        <v>0</v>
      </c>
      <c r="I323" s="90">
        <f t="shared" si="100"/>
        <v>0</v>
      </c>
      <c r="J323" s="99">
        <f t="shared" si="100"/>
        <v>0</v>
      </c>
      <c r="K323" s="90">
        <f t="shared" si="100"/>
        <v>0</v>
      </c>
      <c r="L323" s="99">
        <f t="shared" si="100"/>
        <v>0</v>
      </c>
      <c r="M323" s="90">
        <f t="shared" si="100"/>
        <v>0</v>
      </c>
      <c r="N323" s="99">
        <f t="shared" si="98"/>
        <v>0</v>
      </c>
      <c r="O323" s="90">
        <f t="shared" si="98"/>
        <v>0</v>
      </c>
    </row>
    <row r="324" spans="1:15" ht="38.25">
      <c r="A324" s="109">
        <f t="shared" si="90"/>
        <v>296</v>
      </c>
      <c r="B324" s="110">
        <v>481100</v>
      </c>
      <c r="C324" s="111" t="s">
        <v>376</v>
      </c>
      <c r="D324" s="182"/>
      <c r="E324" s="181"/>
      <c r="F324" s="182"/>
      <c r="G324" s="181"/>
      <c r="H324" s="180"/>
      <c r="I324" s="179"/>
      <c r="J324" s="182"/>
      <c r="K324" s="181"/>
      <c r="L324" s="182"/>
      <c r="M324" s="181"/>
      <c r="N324" s="116">
        <f t="shared" si="98"/>
        <v>0</v>
      </c>
      <c r="O324" s="94">
        <f t="shared" si="98"/>
        <v>0</v>
      </c>
    </row>
    <row r="325" spans="1:15" ht="25.5">
      <c r="A325" s="109">
        <f t="shared" si="90"/>
        <v>297</v>
      </c>
      <c r="B325" s="110">
        <v>481900</v>
      </c>
      <c r="C325" s="111" t="s">
        <v>32</v>
      </c>
      <c r="D325" s="182"/>
      <c r="E325" s="181"/>
      <c r="F325" s="182"/>
      <c r="G325" s="181"/>
      <c r="H325" s="180"/>
      <c r="I325" s="179"/>
      <c r="J325" s="182"/>
      <c r="K325" s="181"/>
      <c r="L325" s="182"/>
      <c r="M325" s="181"/>
      <c r="N325" s="116">
        <f t="shared" si="98"/>
        <v>0</v>
      </c>
      <c r="O325" s="94">
        <f t="shared" si="98"/>
        <v>0</v>
      </c>
    </row>
    <row r="326" spans="1:15" ht="25.5">
      <c r="A326" s="106">
        <f t="shared" si="90"/>
        <v>298</v>
      </c>
      <c r="B326" s="107">
        <v>482000</v>
      </c>
      <c r="C326" s="108" t="s">
        <v>457</v>
      </c>
      <c r="D326" s="99">
        <f>SUM(D327:D329)</f>
        <v>0</v>
      </c>
      <c r="E326" s="90">
        <f t="shared" ref="E326:M326" si="101">SUM(E327:E329)</f>
        <v>0</v>
      </c>
      <c r="F326" s="99">
        <f t="shared" si="101"/>
        <v>0</v>
      </c>
      <c r="G326" s="90">
        <f t="shared" si="101"/>
        <v>0</v>
      </c>
      <c r="H326" s="89">
        <f t="shared" si="101"/>
        <v>0</v>
      </c>
      <c r="I326" s="90">
        <f t="shared" si="101"/>
        <v>0</v>
      </c>
      <c r="J326" s="99">
        <f t="shared" si="101"/>
        <v>0</v>
      </c>
      <c r="K326" s="90">
        <f t="shared" si="101"/>
        <v>0</v>
      </c>
      <c r="L326" s="99">
        <f t="shared" si="101"/>
        <v>0</v>
      </c>
      <c r="M326" s="90">
        <f t="shared" si="101"/>
        <v>0</v>
      </c>
      <c r="N326" s="99">
        <f t="shared" si="98"/>
        <v>0</v>
      </c>
      <c r="O326" s="90">
        <f t="shared" si="98"/>
        <v>0</v>
      </c>
    </row>
    <row r="327" spans="1:15">
      <c r="A327" s="109">
        <f t="shared" si="90"/>
        <v>299</v>
      </c>
      <c r="B327" s="110">
        <v>482100</v>
      </c>
      <c r="C327" s="111" t="s">
        <v>33</v>
      </c>
      <c r="D327" s="182"/>
      <c r="E327" s="181"/>
      <c r="F327" s="182"/>
      <c r="G327" s="181"/>
      <c r="H327" s="180"/>
      <c r="I327" s="179"/>
      <c r="J327" s="182"/>
      <c r="K327" s="181"/>
      <c r="L327" s="182"/>
      <c r="M327" s="181"/>
      <c r="N327" s="116">
        <f t="shared" si="98"/>
        <v>0</v>
      </c>
      <c r="O327" s="94">
        <f t="shared" si="98"/>
        <v>0</v>
      </c>
    </row>
    <row r="328" spans="1:15">
      <c r="A328" s="109">
        <f t="shared" si="90"/>
        <v>300</v>
      </c>
      <c r="B328" s="110">
        <v>482200</v>
      </c>
      <c r="C328" s="111" t="s">
        <v>34</v>
      </c>
      <c r="D328" s="182"/>
      <c r="E328" s="181"/>
      <c r="F328" s="182"/>
      <c r="G328" s="181"/>
      <c r="H328" s="180"/>
      <c r="I328" s="179"/>
      <c r="J328" s="182"/>
      <c r="K328" s="181"/>
      <c r="L328" s="182"/>
      <c r="M328" s="181"/>
      <c r="N328" s="116">
        <f t="shared" si="98"/>
        <v>0</v>
      </c>
      <c r="O328" s="94">
        <f t="shared" si="98"/>
        <v>0</v>
      </c>
    </row>
    <row r="329" spans="1:15">
      <c r="A329" s="109">
        <f t="shared" si="90"/>
        <v>301</v>
      </c>
      <c r="B329" s="110">
        <v>482300</v>
      </c>
      <c r="C329" s="111" t="s">
        <v>35</v>
      </c>
      <c r="D329" s="182"/>
      <c r="E329" s="181"/>
      <c r="F329" s="182"/>
      <c r="G329" s="181"/>
      <c r="H329" s="180"/>
      <c r="I329" s="179"/>
      <c r="J329" s="182"/>
      <c r="K329" s="181"/>
      <c r="L329" s="182"/>
      <c r="M329" s="181"/>
      <c r="N329" s="116">
        <f t="shared" si="98"/>
        <v>0</v>
      </c>
      <c r="O329" s="94">
        <f t="shared" si="98"/>
        <v>0</v>
      </c>
    </row>
    <row r="330" spans="1:15" ht="25.5">
      <c r="A330" s="106">
        <f t="shared" si="90"/>
        <v>302</v>
      </c>
      <c r="B330" s="107">
        <v>483000</v>
      </c>
      <c r="C330" s="108" t="s">
        <v>458</v>
      </c>
      <c r="D330" s="99">
        <f t="shared" ref="D330:M330" si="102">D331</f>
        <v>0</v>
      </c>
      <c r="E330" s="90">
        <f t="shared" si="102"/>
        <v>0</v>
      </c>
      <c r="F330" s="99">
        <f t="shared" si="102"/>
        <v>0</v>
      </c>
      <c r="G330" s="90">
        <f t="shared" si="102"/>
        <v>0</v>
      </c>
      <c r="H330" s="89">
        <f t="shared" si="102"/>
        <v>0</v>
      </c>
      <c r="I330" s="90">
        <f t="shared" si="102"/>
        <v>0</v>
      </c>
      <c r="J330" s="99">
        <f t="shared" si="102"/>
        <v>0</v>
      </c>
      <c r="K330" s="90">
        <f t="shared" si="102"/>
        <v>0</v>
      </c>
      <c r="L330" s="99">
        <f t="shared" si="102"/>
        <v>0</v>
      </c>
      <c r="M330" s="90">
        <f t="shared" si="102"/>
        <v>0</v>
      </c>
      <c r="N330" s="99">
        <f t="shared" si="98"/>
        <v>0</v>
      </c>
      <c r="O330" s="90">
        <f t="shared" si="98"/>
        <v>0</v>
      </c>
    </row>
    <row r="331" spans="1:15" ht="25.5">
      <c r="A331" s="109">
        <f t="shared" si="90"/>
        <v>303</v>
      </c>
      <c r="B331" s="110">
        <v>483100</v>
      </c>
      <c r="C331" s="111" t="s">
        <v>44</v>
      </c>
      <c r="D331" s="182"/>
      <c r="E331" s="181"/>
      <c r="F331" s="182"/>
      <c r="G331" s="181"/>
      <c r="H331" s="180"/>
      <c r="I331" s="179"/>
      <c r="J331" s="182"/>
      <c r="K331" s="181"/>
      <c r="L331" s="182"/>
      <c r="M331" s="181"/>
      <c r="N331" s="116">
        <f t="shared" si="98"/>
        <v>0</v>
      </c>
      <c r="O331" s="94">
        <f t="shared" si="98"/>
        <v>0</v>
      </c>
    </row>
    <row r="332" spans="1:15" ht="63.75">
      <c r="A332" s="106">
        <f t="shared" si="90"/>
        <v>304</v>
      </c>
      <c r="B332" s="107">
        <v>484000</v>
      </c>
      <c r="C332" s="108" t="s">
        <v>459</v>
      </c>
      <c r="D332" s="99">
        <f t="shared" ref="D332:M332" si="103">SUM(D333:D334)</f>
        <v>0</v>
      </c>
      <c r="E332" s="90">
        <f t="shared" si="103"/>
        <v>0</v>
      </c>
      <c r="F332" s="99">
        <f t="shared" si="103"/>
        <v>0</v>
      </c>
      <c r="G332" s="90">
        <f t="shared" si="103"/>
        <v>0</v>
      </c>
      <c r="H332" s="89">
        <f t="shared" si="103"/>
        <v>0</v>
      </c>
      <c r="I332" s="90">
        <f t="shared" si="103"/>
        <v>0</v>
      </c>
      <c r="J332" s="99">
        <f t="shared" si="103"/>
        <v>0</v>
      </c>
      <c r="K332" s="90">
        <f t="shared" si="103"/>
        <v>0</v>
      </c>
      <c r="L332" s="99">
        <f t="shared" si="103"/>
        <v>0</v>
      </c>
      <c r="M332" s="90">
        <f t="shared" si="103"/>
        <v>0</v>
      </c>
      <c r="N332" s="99">
        <f t="shared" si="98"/>
        <v>0</v>
      </c>
      <c r="O332" s="90">
        <f t="shared" si="98"/>
        <v>0</v>
      </c>
    </row>
    <row r="333" spans="1:15" ht="38.25">
      <c r="A333" s="109">
        <f t="shared" si="90"/>
        <v>305</v>
      </c>
      <c r="B333" s="110">
        <v>484100</v>
      </c>
      <c r="C333" s="111" t="s">
        <v>36</v>
      </c>
      <c r="D333" s="182"/>
      <c r="E333" s="181"/>
      <c r="F333" s="182"/>
      <c r="G333" s="181"/>
      <c r="H333" s="180"/>
      <c r="I333" s="179"/>
      <c r="J333" s="182"/>
      <c r="K333" s="181"/>
      <c r="L333" s="182"/>
      <c r="M333" s="181"/>
      <c r="N333" s="116">
        <f t="shared" si="98"/>
        <v>0</v>
      </c>
      <c r="O333" s="94">
        <f t="shared" si="98"/>
        <v>0</v>
      </c>
    </row>
    <row r="334" spans="1:15">
      <c r="A334" s="109">
        <f t="shared" si="90"/>
        <v>306</v>
      </c>
      <c r="B334" s="110">
        <v>484200</v>
      </c>
      <c r="C334" s="111" t="s">
        <v>37</v>
      </c>
      <c r="D334" s="182"/>
      <c r="E334" s="181"/>
      <c r="F334" s="182"/>
      <c r="G334" s="181"/>
      <c r="H334" s="180"/>
      <c r="I334" s="179"/>
      <c r="J334" s="182"/>
      <c r="K334" s="181"/>
      <c r="L334" s="182"/>
      <c r="M334" s="181"/>
      <c r="N334" s="116">
        <f t="shared" si="98"/>
        <v>0</v>
      </c>
      <c r="O334" s="94">
        <f t="shared" si="98"/>
        <v>0</v>
      </c>
    </row>
    <row r="335" spans="1:15" ht="38.25">
      <c r="A335" s="106">
        <f t="shared" si="90"/>
        <v>307</v>
      </c>
      <c r="B335" s="107">
        <v>485000</v>
      </c>
      <c r="C335" s="108" t="s">
        <v>460</v>
      </c>
      <c r="D335" s="99">
        <f t="shared" ref="D335:M337" si="104">D336</f>
        <v>0</v>
      </c>
      <c r="E335" s="90">
        <f t="shared" si="104"/>
        <v>0</v>
      </c>
      <c r="F335" s="99">
        <f t="shared" si="104"/>
        <v>0</v>
      </c>
      <c r="G335" s="90">
        <f t="shared" si="104"/>
        <v>0</v>
      </c>
      <c r="H335" s="89">
        <f t="shared" si="104"/>
        <v>0</v>
      </c>
      <c r="I335" s="90">
        <f t="shared" si="104"/>
        <v>0</v>
      </c>
      <c r="J335" s="99">
        <f t="shared" si="104"/>
        <v>0</v>
      </c>
      <c r="K335" s="90">
        <f t="shared" si="104"/>
        <v>0</v>
      </c>
      <c r="L335" s="99">
        <f t="shared" si="104"/>
        <v>0</v>
      </c>
      <c r="M335" s="90">
        <f t="shared" si="104"/>
        <v>0</v>
      </c>
      <c r="N335" s="99">
        <f t="shared" si="98"/>
        <v>0</v>
      </c>
      <c r="O335" s="90">
        <f t="shared" si="98"/>
        <v>0</v>
      </c>
    </row>
    <row r="336" spans="1:15" ht="38.25">
      <c r="A336" s="109">
        <f t="shared" si="90"/>
        <v>308</v>
      </c>
      <c r="B336" s="110">
        <v>485100</v>
      </c>
      <c r="C336" s="111" t="s">
        <v>45</v>
      </c>
      <c r="D336" s="182"/>
      <c r="E336" s="181"/>
      <c r="F336" s="182"/>
      <c r="G336" s="181"/>
      <c r="H336" s="180"/>
      <c r="I336" s="179"/>
      <c r="J336" s="182"/>
      <c r="K336" s="181"/>
      <c r="L336" s="182"/>
      <c r="M336" s="181"/>
      <c r="N336" s="116">
        <f t="shared" si="98"/>
        <v>0</v>
      </c>
      <c r="O336" s="94">
        <f t="shared" si="98"/>
        <v>0</v>
      </c>
    </row>
    <row r="337" spans="1:15" ht="51">
      <c r="A337" s="106">
        <f t="shared" si="90"/>
        <v>309</v>
      </c>
      <c r="B337" s="107">
        <v>489000</v>
      </c>
      <c r="C337" s="108" t="s">
        <v>236</v>
      </c>
      <c r="D337" s="99">
        <f t="shared" si="104"/>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51">
      <c r="A338" s="109">
        <f t="shared" si="90"/>
        <v>310</v>
      </c>
      <c r="B338" s="110">
        <v>489100</v>
      </c>
      <c r="C338" s="111" t="s">
        <v>519</v>
      </c>
      <c r="D338" s="182"/>
      <c r="E338" s="181"/>
      <c r="F338" s="182"/>
      <c r="G338" s="181"/>
      <c r="H338" s="180"/>
      <c r="I338" s="179"/>
      <c r="J338" s="182"/>
      <c r="K338" s="181"/>
      <c r="L338" s="182"/>
      <c r="M338" s="181"/>
      <c r="N338" s="116">
        <f t="shared" si="98"/>
        <v>0</v>
      </c>
      <c r="O338" s="94">
        <f t="shared" si="98"/>
        <v>0</v>
      </c>
    </row>
    <row r="339" spans="1:15" ht="38.25">
      <c r="A339" s="117">
        <f t="shared" si="90"/>
        <v>311</v>
      </c>
      <c r="B339" s="118">
        <v>500000</v>
      </c>
      <c r="C339" s="119" t="s">
        <v>237</v>
      </c>
      <c r="D339" s="120">
        <f>D340+D362+D371+D374+D382</f>
        <v>0</v>
      </c>
      <c r="E339" s="121">
        <f t="shared" ref="E339:M339" si="105">E340+E362+E371+E374+E382</f>
        <v>0</v>
      </c>
      <c r="F339" s="120">
        <f t="shared" si="105"/>
        <v>0</v>
      </c>
      <c r="G339" s="121">
        <f t="shared" si="105"/>
        <v>0</v>
      </c>
      <c r="H339" s="84">
        <f t="shared" si="105"/>
        <v>0</v>
      </c>
      <c r="I339" s="121">
        <f t="shared" si="105"/>
        <v>0</v>
      </c>
      <c r="J339" s="120">
        <f t="shared" si="105"/>
        <v>0</v>
      </c>
      <c r="K339" s="121">
        <f t="shared" si="105"/>
        <v>0</v>
      </c>
      <c r="L339" s="120">
        <f t="shared" si="105"/>
        <v>0</v>
      </c>
      <c r="M339" s="121">
        <f t="shared" si="105"/>
        <v>0</v>
      </c>
      <c r="N339" s="120">
        <f t="shared" si="98"/>
        <v>0</v>
      </c>
      <c r="O339" s="121">
        <f t="shared" si="98"/>
        <v>0</v>
      </c>
    </row>
    <row r="340" spans="1:15" ht="25.5">
      <c r="A340" s="106">
        <f t="shared" si="90"/>
        <v>312</v>
      </c>
      <c r="B340" s="107">
        <v>510000</v>
      </c>
      <c r="C340" s="108" t="s">
        <v>238</v>
      </c>
      <c r="D340" s="99">
        <f>D341+D346+D356+D358+D360</f>
        <v>0</v>
      </c>
      <c r="E340" s="90">
        <f t="shared" ref="E340:M340" si="106">E341+E346+E356+E358+E360</f>
        <v>0</v>
      </c>
      <c r="F340" s="99">
        <f t="shared" si="106"/>
        <v>0</v>
      </c>
      <c r="G340" s="90">
        <f t="shared" si="106"/>
        <v>0</v>
      </c>
      <c r="H340" s="89">
        <f t="shared" si="106"/>
        <v>0</v>
      </c>
      <c r="I340" s="90">
        <f t="shared" si="106"/>
        <v>0</v>
      </c>
      <c r="J340" s="99">
        <f t="shared" si="106"/>
        <v>0</v>
      </c>
      <c r="K340" s="90">
        <f t="shared" si="106"/>
        <v>0</v>
      </c>
      <c r="L340" s="99">
        <f t="shared" si="106"/>
        <v>0</v>
      </c>
      <c r="M340" s="90">
        <f t="shared" si="106"/>
        <v>0</v>
      </c>
      <c r="N340" s="99">
        <f t="shared" si="98"/>
        <v>0</v>
      </c>
      <c r="O340" s="90">
        <f t="shared" si="98"/>
        <v>0</v>
      </c>
    </row>
    <row r="341" spans="1:15" ht="25.5">
      <c r="A341" s="106">
        <f t="shared" si="90"/>
        <v>313</v>
      </c>
      <c r="B341" s="107">
        <v>511000</v>
      </c>
      <c r="C341" s="108" t="s">
        <v>239</v>
      </c>
      <c r="D341" s="99">
        <f t="shared" ref="D341:M341" si="107">SUM(D342:D345)</f>
        <v>0</v>
      </c>
      <c r="E341" s="90">
        <f t="shared" si="107"/>
        <v>0</v>
      </c>
      <c r="F341" s="99">
        <f t="shared" si="107"/>
        <v>0</v>
      </c>
      <c r="G341" s="90">
        <f t="shared" si="107"/>
        <v>0</v>
      </c>
      <c r="H341" s="89">
        <f t="shared" si="107"/>
        <v>0</v>
      </c>
      <c r="I341" s="90">
        <f t="shared" si="107"/>
        <v>0</v>
      </c>
      <c r="J341" s="99">
        <f t="shared" si="107"/>
        <v>0</v>
      </c>
      <c r="K341" s="90">
        <f t="shared" si="107"/>
        <v>0</v>
      </c>
      <c r="L341" s="99">
        <f t="shared" si="107"/>
        <v>0</v>
      </c>
      <c r="M341" s="90">
        <f t="shared" si="107"/>
        <v>0</v>
      </c>
      <c r="N341" s="99">
        <f t="shared" si="98"/>
        <v>0</v>
      </c>
      <c r="O341" s="90">
        <f t="shared" si="98"/>
        <v>0</v>
      </c>
    </row>
    <row r="342" spans="1:15">
      <c r="A342" s="109">
        <f t="shared" si="90"/>
        <v>314</v>
      </c>
      <c r="B342" s="110">
        <v>511100</v>
      </c>
      <c r="C342" s="111" t="s">
        <v>38</v>
      </c>
      <c r="D342" s="182"/>
      <c r="E342" s="181"/>
      <c r="F342" s="182"/>
      <c r="G342" s="181"/>
      <c r="H342" s="180"/>
      <c r="I342" s="179"/>
      <c r="J342" s="182"/>
      <c r="K342" s="181"/>
      <c r="L342" s="182"/>
      <c r="M342" s="181"/>
      <c r="N342" s="116">
        <f t="shared" si="98"/>
        <v>0</v>
      </c>
      <c r="O342" s="94">
        <f t="shared" si="98"/>
        <v>0</v>
      </c>
    </row>
    <row r="343" spans="1:15">
      <c r="A343" s="109">
        <f t="shared" si="90"/>
        <v>315</v>
      </c>
      <c r="B343" s="110">
        <v>511200</v>
      </c>
      <c r="C343" s="111" t="s">
        <v>39</v>
      </c>
      <c r="D343" s="182"/>
      <c r="E343" s="181"/>
      <c r="F343" s="182"/>
      <c r="G343" s="181"/>
      <c r="H343" s="180"/>
      <c r="I343" s="179"/>
      <c r="J343" s="182"/>
      <c r="K343" s="181"/>
      <c r="L343" s="182"/>
      <c r="M343" s="181"/>
      <c r="N343" s="116">
        <f t="shared" si="98"/>
        <v>0</v>
      </c>
      <c r="O343" s="94">
        <f t="shared" si="98"/>
        <v>0</v>
      </c>
    </row>
    <row r="344" spans="1:15" ht="25.5">
      <c r="A344" s="109">
        <f t="shared" si="90"/>
        <v>316</v>
      </c>
      <c r="B344" s="110">
        <v>511300</v>
      </c>
      <c r="C344" s="111" t="s">
        <v>40</v>
      </c>
      <c r="D344" s="182"/>
      <c r="E344" s="181"/>
      <c r="F344" s="182"/>
      <c r="G344" s="181"/>
      <c r="H344" s="180"/>
      <c r="I344" s="179"/>
      <c r="J344" s="182"/>
      <c r="K344" s="181"/>
      <c r="L344" s="182"/>
      <c r="M344" s="181"/>
      <c r="N344" s="116">
        <f t="shared" si="98"/>
        <v>0</v>
      </c>
      <c r="O344" s="94">
        <f t="shared" si="98"/>
        <v>0</v>
      </c>
    </row>
    <row r="345" spans="1:15">
      <c r="A345" s="109">
        <f t="shared" si="90"/>
        <v>317</v>
      </c>
      <c r="B345" s="110">
        <v>511400</v>
      </c>
      <c r="C345" s="111" t="s">
        <v>41</v>
      </c>
      <c r="D345" s="182"/>
      <c r="E345" s="181"/>
      <c r="F345" s="182"/>
      <c r="G345" s="181"/>
      <c r="H345" s="180"/>
      <c r="I345" s="179"/>
      <c r="J345" s="182"/>
      <c r="K345" s="181"/>
      <c r="L345" s="182"/>
      <c r="M345" s="181"/>
      <c r="N345" s="116">
        <f t="shared" si="98"/>
        <v>0</v>
      </c>
      <c r="O345" s="94">
        <f t="shared" si="98"/>
        <v>0</v>
      </c>
    </row>
    <row r="346" spans="1:15" ht="25.5">
      <c r="A346" s="106">
        <f t="shared" si="90"/>
        <v>318</v>
      </c>
      <c r="B346" s="107">
        <v>512000</v>
      </c>
      <c r="C346" s="108" t="s">
        <v>240</v>
      </c>
      <c r="D346" s="99">
        <f t="shared" ref="D346:M346" si="108">SUM(D347:D355)</f>
        <v>0</v>
      </c>
      <c r="E346" s="90">
        <f t="shared" si="108"/>
        <v>0</v>
      </c>
      <c r="F346" s="99">
        <f t="shared" si="108"/>
        <v>0</v>
      </c>
      <c r="G346" s="90">
        <f t="shared" si="108"/>
        <v>0</v>
      </c>
      <c r="H346" s="89">
        <f t="shared" si="108"/>
        <v>0</v>
      </c>
      <c r="I346" s="90">
        <f t="shared" si="108"/>
        <v>0</v>
      </c>
      <c r="J346" s="99">
        <f t="shared" si="108"/>
        <v>0</v>
      </c>
      <c r="K346" s="90">
        <f t="shared" si="108"/>
        <v>0</v>
      </c>
      <c r="L346" s="99">
        <f t="shared" si="108"/>
        <v>0</v>
      </c>
      <c r="M346" s="90">
        <f t="shared" si="108"/>
        <v>0</v>
      </c>
      <c r="N346" s="99">
        <f t="shared" si="98"/>
        <v>0</v>
      </c>
      <c r="O346" s="90">
        <f t="shared" si="98"/>
        <v>0</v>
      </c>
    </row>
    <row r="347" spans="1:15">
      <c r="A347" s="109">
        <f t="shared" si="90"/>
        <v>319</v>
      </c>
      <c r="B347" s="110">
        <v>512100</v>
      </c>
      <c r="C347" s="111" t="s">
        <v>465</v>
      </c>
      <c r="D347" s="182"/>
      <c r="E347" s="181"/>
      <c r="F347" s="182"/>
      <c r="G347" s="181"/>
      <c r="H347" s="180"/>
      <c r="I347" s="179"/>
      <c r="J347" s="182"/>
      <c r="K347" s="181"/>
      <c r="L347" s="182"/>
      <c r="M347" s="181"/>
      <c r="N347" s="116">
        <f t="shared" si="98"/>
        <v>0</v>
      </c>
      <c r="O347" s="94">
        <f t="shared" si="98"/>
        <v>0</v>
      </c>
    </row>
    <row r="348" spans="1:15">
      <c r="A348" s="109">
        <f t="shared" si="90"/>
        <v>320</v>
      </c>
      <c r="B348" s="110">
        <v>512200</v>
      </c>
      <c r="C348" s="111" t="s">
        <v>466</v>
      </c>
      <c r="D348" s="182"/>
      <c r="E348" s="181"/>
      <c r="F348" s="182"/>
      <c r="G348" s="181"/>
      <c r="H348" s="180"/>
      <c r="I348" s="179"/>
      <c r="J348" s="182"/>
      <c r="K348" s="181"/>
      <c r="L348" s="182"/>
      <c r="M348" s="181"/>
      <c r="N348" s="116">
        <f t="shared" si="98"/>
        <v>0</v>
      </c>
      <c r="O348" s="94">
        <f t="shared" si="98"/>
        <v>0</v>
      </c>
    </row>
    <row r="349" spans="1:15">
      <c r="A349" s="109">
        <f t="shared" si="90"/>
        <v>321</v>
      </c>
      <c r="B349" s="110">
        <v>512300</v>
      </c>
      <c r="C349" s="111" t="s">
        <v>467</v>
      </c>
      <c r="D349" s="182"/>
      <c r="E349" s="181"/>
      <c r="F349" s="182"/>
      <c r="G349" s="181"/>
      <c r="H349" s="180"/>
      <c r="I349" s="179"/>
      <c r="J349" s="182"/>
      <c r="K349" s="181"/>
      <c r="L349" s="182"/>
      <c r="M349" s="181"/>
      <c r="N349" s="116">
        <f t="shared" si="98"/>
        <v>0</v>
      </c>
      <c r="O349" s="94">
        <f t="shared" si="98"/>
        <v>0</v>
      </c>
    </row>
    <row r="350" spans="1:15" ht="25.5">
      <c r="A350" s="109">
        <f t="shared" si="90"/>
        <v>322</v>
      </c>
      <c r="B350" s="110">
        <v>512400</v>
      </c>
      <c r="C350" s="111" t="s">
        <v>468</v>
      </c>
      <c r="D350" s="182"/>
      <c r="E350" s="181"/>
      <c r="F350" s="182"/>
      <c r="G350" s="181"/>
      <c r="H350" s="180"/>
      <c r="I350" s="179"/>
      <c r="J350" s="182"/>
      <c r="K350" s="181"/>
      <c r="L350" s="182"/>
      <c r="M350" s="181"/>
      <c r="N350" s="116">
        <f t="shared" si="98"/>
        <v>0</v>
      </c>
      <c r="O350" s="94">
        <f t="shared" si="98"/>
        <v>0</v>
      </c>
    </row>
    <row r="351" spans="1:15" ht="25.5">
      <c r="A351" s="109">
        <f t="shared" si="90"/>
        <v>323</v>
      </c>
      <c r="B351" s="110">
        <v>512500</v>
      </c>
      <c r="C351" s="111" t="s">
        <v>469</v>
      </c>
      <c r="D351" s="182"/>
      <c r="E351" s="181"/>
      <c r="F351" s="182"/>
      <c r="G351" s="181"/>
      <c r="H351" s="180"/>
      <c r="I351" s="179"/>
      <c r="J351" s="182"/>
      <c r="K351" s="181"/>
      <c r="L351" s="182"/>
      <c r="M351" s="181"/>
      <c r="N351" s="116">
        <f t="shared" si="98"/>
        <v>0</v>
      </c>
      <c r="O351" s="94">
        <f t="shared" si="98"/>
        <v>0</v>
      </c>
    </row>
    <row r="352" spans="1:15" ht="25.5">
      <c r="A352" s="109">
        <f t="shared" si="90"/>
        <v>324</v>
      </c>
      <c r="B352" s="110">
        <v>512600</v>
      </c>
      <c r="C352" s="111" t="s">
        <v>292</v>
      </c>
      <c r="D352" s="182"/>
      <c r="E352" s="181"/>
      <c r="F352" s="182"/>
      <c r="G352" s="181"/>
      <c r="H352" s="180"/>
      <c r="I352" s="179"/>
      <c r="J352" s="182"/>
      <c r="K352" s="181"/>
      <c r="L352" s="182"/>
      <c r="M352" s="181"/>
      <c r="N352" s="116">
        <f t="shared" si="98"/>
        <v>0</v>
      </c>
      <c r="O352" s="94">
        <f t="shared" si="98"/>
        <v>0</v>
      </c>
    </row>
    <row r="353" spans="1:15">
      <c r="A353" s="109">
        <f t="shared" si="90"/>
        <v>325</v>
      </c>
      <c r="B353" s="110">
        <v>512700</v>
      </c>
      <c r="C353" s="111" t="s">
        <v>470</v>
      </c>
      <c r="D353" s="182"/>
      <c r="E353" s="181"/>
      <c r="F353" s="182"/>
      <c r="G353" s="181"/>
      <c r="H353" s="180"/>
      <c r="I353" s="179"/>
      <c r="J353" s="182"/>
      <c r="K353" s="181"/>
      <c r="L353" s="182"/>
      <c r="M353" s="181"/>
      <c r="N353" s="116">
        <f t="shared" si="98"/>
        <v>0</v>
      </c>
      <c r="O353" s="94">
        <f t="shared" si="98"/>
        <v>0</v>
      </c>
    </row>
    <row r="354" spans="1:15">
      <c r="A354" s="109">
        <f t="shared" si="90"/>
        <v>326</v>
      </c>
      <c r="B354" s="110">
        <v>512800</v>
      </c>
      <c r="C354" s="111" t="s">
        <v>471</v>
      </c>
      <c r="D354" s="182"/>
      <c r="E354" s="181"/>
      <c r="F354" s="182"/>
      <c r="G354" s="181"/>
      <c r="H354" s="180"/>
      <c r="I354" s="179"/>
      <c r="J354" s="182"/>
      <c r="K354" s="181"/>
      <c r="L354" s="182"/>
      <c r="M354" s="181"/>
      <c r="N354" s="116">
        <f t="shared" si="98"/>
        <v>0</v>
      </c>
      <c r="O354" s="94">
        <f t="shared" si="98"/>
        <v>0</v>
      </c>
    </row>
    <row r="355" spans="1:15" ht="25.5">
      <c r="A355" s="109">
        <f t="shared" si="90"/>
        <v>327</v>
      </c>
      <c r="B355" s="110">
        <v>512900</v>
      </c>
      <c r="C355" s="111" t="s">
        <v>472</v>
      </c>
      <c r="D355" s="182"/>
      <c r="E355" s="181"/>
      <c r="F355" s="182"/>
      <c r="G355" s="181"/>
      <c r="H355" s="180"/>
      <c r="I355" s="179"/>
      <c r="J355" s="182"/>
      <c r="K355" s="181"/>
      <c r="L355" s="182"/>
      <c r="M355" s="181"/>
      <c r="N355" s="116">
        <f t="shared" si="98"/>
        <v>0</v>
      </c>
      <c r="O355" s="94">
        <f t="shared" si="98"/>
        <v>0</v>
      </c>
    </row>
    <row r="356" spans="1:15" ht="25.5">
      <c r="A356" s="106">
        <f t="shared" si="90"/>
        <v>328</v>
      </c>
      <c r="B356" s="107">
        <v>513000</v>
      </c>
      <c r="C356" s="108" t="s">
        <v>241</v>
      </c>
      <c r="D356" s="99">
        <f>D357</f>
        <v>0</v>
      </c>
      <c r="E356" s="90">
        <f t="shared" ref="E356:M356" si="109">E357</f>
        <v>0</v>
      </c>
      <c r="F356" s="99">
        <f t="shared" si="109"/>
        <v>0</v>
      </c>
      <c r="G356" s="90">
        <f t="shared" si="109"/>
        <v>0</v>
      </c>
      <c r="H356" s="89">
        <f t="shared" si="109"/>
        <v>0</v>
      </c>
      <c r="I356" s="90">
        <f t="shared" si="109"/>
        <v>0</v>
      </c>
      <c r="J356" s="99">
        <f t="shared" si="109"/>
        <v>0</v>
      </c>
      <c r="K356" s="90">
        <f t="shared" si="109"/>
        <v>0</v>
      </c>
      <c r="L356" s="99">
        <f t="shared" si="109"/>
        <v>0</v>
      </c>
      <c r="M356" s="90">
        <f t="shared" si="109"/>
        <v>0</v>
      </c>
      <c r="N356" s="99">
        <f t="shared" si="98"/>
        <v>0</v>
      </c>
      <c r="O356" s="90">
        <f t="shared" si="98"/>
        <v>0</v>
      </c>
    </row>
    <row r="357" spans="1:15">
      <c r="A357" s="109">
        <f t="shared" ref="A357:A420" si="110">A356+1</f>
        <v>329</v>
      </c>
      <c r="B357" s="110">
        <v>513100</v>
      </c>
      <c r="C357" s="111" t="s">
        <v>52</v>
      </c>
      <c r="D357" s="182"/>
      <c r="E357" s="181"/>
      <c r="F357" s="182"/>
      <c r="G357" s="181"/>
      <c r="H357" s="180"/>
      <c r="I357" s="179"/>
      <c r="J357" s="182"/>
      <c r="K357" s="181"/>
      <c r="L357" s="182"/>
      <c r="M357" s="181"/>
      <c r="N357" s="116">
        <f t="shared" si="98"/>
        <v>0</v>
      </c>
      <c r="O357" s="94">
        <f t="shared" si="98"/>
        <v>0</v>
      </c>
    </row>
    <row r="358" spans="1:15">
      <c r="A358" s="106">
        <f t="shared" si="110"/>
        <v>330</v>
      </c>
      <c r="B358" s="107">
        <v>514000</v>
      </c>
      <c r="C358" s="108" t="s">
        <v>242</v>
      </c>
      <c r="D358" s="99">
        <f>D359</f>
        <v>0</v>
      </c>
      <c r="E358" s="90">
        <f t="shared" ref="E358:M358" si="111">E359</f>
        <v>0</v>
      </c>
      <c r="F358" s="99">
        <f t="shared" si="111"/>
        <v>0</v>
      </c>
      <c r="G358" s="90">
        <f t="shared" si="111"/>
        <v>0</v>
      </c>
      <c r="H358" s="89">
        <f t="shared" si="111"/>
        <v>0</v>
      </c>
      <c r="I358" s="90">
        <f t="shared" si="111"/>
        <v>0</v>
      </c>
      <c r="J358" s="99">
        <f t="shared" si="111"/>
        <v>0</v>
      </c>
      <c r="K358" s="90">
        <f t="shared" si="111"/>
        <v>0</v>
      </c>
      <c r="L358" s="99">
        <f t="shared" si="111"/>
        <v>0</v>
      </c>
      <c r="M358" s="90">
        <f t="shared" si="111"/>
        <v>0</v>
      </c>
      <c r="N358" s="99">
        <f t="shared" si="98"/>
        <v>0</v>
      </c>
      <c r="O358" s="90">
        <f t="shared" si="98"/>
        <v>0</v>
      </c>
    </row>
    <row r="359" spans="1:15">
      <c r="A359" s="109">
        <f t="shared" si="110"/>
        <v>331</v>
      </c>
      <c r="B359" s="110">
        <v>514100</v>
      </c>
      <c r="C359" s="111" t="s">
        <v>53</v>
      </c>
      <c r="D359" s="182"/>
      <c r="E359" s="181"/>
      <c r="F359" s="182"/>
      <c r="G359" s="181"/>
      <c r="H359" s="180"/>
      <c r="I359" s="179"/>
      <c r="J359" s="182"/>
      <c r="K359" s="181"/>
      <c r="L359" s="182"/>
      <c r="M359" s="181"/>
      <c r="N359" s="116">
        <f t="shared" si="98"/>
        <v>0</v>
      </c>
      <c r="O359" s="94">
        <f t="shared" si="98"/>
        <v>0</v>
      </c>
    </row>
    <row r="360" spans="1:15">
      <c r="A360" s="106">
        <f t="shared" si="110"/>
        <v>332</v>
      </c>
      <c r="B360" s="107">
        <v>515000</v>
      </c>
      <c r="C360" s="108" t="s">
        <v>243</v>
      </c>
      <c r="D360" s="99">
        <f>D361</f>
        <v>0</v>
      </c>
      <c r="E360" s="90">
        <f t="shared" ref="E360:M360" si="112">E361</f>
        <v>0</v>
      </c>
      <c r="F360" s="99">
        <f t="shared" si="112"/>
        <v>0</v>
      </c>
      <c r="G360" s="90">
        <f t="shared" si="112"/>
        <v>0</v>
      </c>
      <c r="H360" s="89">
        <f t="shared" si="112"/>
        <v>0</v>
      </c>
      <c r="I360" s="90">
        <f t="shared" si="112"/>
        <v>0</v>
      </c>
      <c r="J360" s="99">
        <f t="shared" si="112"/>
        <v>0</v>
      </c>
      <c r="K360" s="90">
        <f t="shared" si="112"/>
        <v>0</v>
      </c>
      <c r="L360" s="99">
        <f t="shared" si="112"/>
        <v>0</v>
      </c>
      <c r="M360" s="90">
        <f t="shared" si="112"/>
        <v>0</v>
      </c>
      <c r="N360" s="99">
        <f t="shared" si="98"/>
        <v>0</v>
      </c>
      <c r="O360" s="90">
        <f t="shared" si="98"/>
        <v>0</v>
      </c>
    </row>
    <row r="361" spans="1:15">
      <c r="A361" s="109">
        <f t="shared" si="110"/>
        <v>333</v>
      </c>
      <c r="B361" s="110">
        <v>515100</v>
      </c>
      <c r="C361" s="111" t="s">
        <v>520</v>
      </c>
      <c r="D361" s="182"/>
      <c r="E361" s="181"/>
      <c r="F361" s="182"/>
      <c r="G361" s="181"/>
      <c r="H361" s="180"/>
      <c r="I361" s="179"/>
      <c r="J361" s="182"/>
      <c r="K361" s="181"/>
      <c r="L361" s="182"/>
      <c r="M361" s="181"/>
      <c r="N361" s="116">
        <f t="shared" si="98"/>
        <v>0</v>
      </c>
      <c r="O361" s="94">
        <f t="shared" si="98"/>
        <v>0</v>
      </c>
    </row>
    <row r="362" spans="1:15">
      <c r="A362" s="106">
        <f t="shared" si="110"/>
        <v>334</v>
      </c>
      <c r="B362" s="107">
        <v>520000</v>
      </c>
      <c r="C362" s="108" t="s">
        <v>244</v>
      </c>
      <c r="D362" s="99">
        <f t="shared" ref="D362:M362" si="113">D363+D365+D369</f>
        <v>0</v>
      </c>
      <c r="E362" s="90">
        <f t="shared" si="113"/>
        <v>0</v>
      </c>
      <c r="F362" s="99">
        <f t="shared" si="113"/>
        <v>0</v>
      </c>
      <c r="G362" s="90">
        <f t="shared" si="113"/>
        <v>0</v>
      </c>
      <c r="H362" s="89">
        <f t="shared" si="113"/>
        <v>0</v>
      </c>
      <c r="I362" s="90">
        <f t="shared" si="113"/>
        <v>0</v>
      </c>
      <c r="J362" s="99">
        <f t="shared" si="113"/>
        <v>0</v>
      </c>
      <c r="K362" s="90">
        <f t="shared" si="113"/>
        <v>0</v>
      </c>
      <c r="L362" s="99">
        <f t="shared" si="113"/>
        <v>0</v>
      </c>
      <c r="M362" s="90">
        <f t="shared" si="113"/>
        <v>0</v>
      </c>
      <c r="N362" s="99">
        <f t="shared" si="98"/>
        <v>0</v>
      </c>
      <c r="O362" s="90">
        <f t="shared" si="98"/>
        <v>0</v>
      </c>
    </row>
    <row r="363" spans="1:15">
      <c r="A363" s="106">
        <f t="shared" si="110"/>
        <v>335</v>
      </c>
      <c r="B363" s="107">
        <v>521000</v>
      </c>
      <c r="C363" s="108" t="s">
        <v>245</v>
      </c>
      <c r="D363" s="99">
        <f t="shared" ref="D363:M363" si="114">D364</f>
        <v>0</v>
      </c>
      <c r="E363" s="90">
        <f t="shared" si="114"/>
        <v>0</v>
      </c>
      <c r="F363" s="99">
        <f t="shared" si="114"/>
        <v>0</v>
      </c>
      <c r="G363" s="90">
        <f t="shared" si="114"/>
        <v>0</v>
      </c>
      <c r="H363" s="89">
        <f t="shared" si="114"/>
        <v>0</v>
      </c>
      <c r="I363" s="90">
        <f t="shared" si="114"/>
        <v>0</v>
      </c>
      <c r="J363" s="99">
        <f t="shared" si="114"/>
        <v>0</v>
      </c>
      <c r="K363" s="90">
        <f t="shared" si="114"/>
        <v>0</v>
      </c>
      <c r="L363" s="99">
        <f t="shared" si="114"/>
        <v>0</v>
      </c>
      <c r="M363" s="90">
        <f t="shared" si="114"/>
        <v>0</v>
      </c>
      <c r="N363" s="99">
        <f t="shared" si="98"/>
        <v>0</v>
      </c>
      <c r="O363" s="90">
        <f t="shared" si="98"/>
        <v>0</v>
      </c>
    </row>
    <row r="364" spans="1:15">
      <c r="A364" s="109">
        <f t="shared" si="110"/>
        <v>336</v>
      </c>
      <c r="B364" s="110">
        <v>521100</v>
      </c>
      <c r="C364" s="111" t="s">
        <v>54</v>
      </c>
      <c r="D364" s="182"/>
      <c r="E364" s="181"/>
      <c r="F364" s="182"/>
      <c r="G364" s="181"/>
      <c r="H364" s="180"/>
      <c r="I364" s="179"/>
      <c r="J364" s="182"/>
      <c r="K364" s="181"/>
      <c r="L364" s="182"/>
      <c r="M364" s="181"/>
      <c r="N364" s="116">
        <f t="shared" si="98"/>
        <v>0</v>
      </c>
      <c r="O364" s="94">
        <f t="shared" si="98"/>
        <v>0</v>
      </c>
    </row>
    <row r="365" spans="1:15" ht="25.5">
      <c r="A365" s="106">
        <f t="shared" si="110"/>
        <v>337</v>
      </c>
      <c r="B365" s="107">
        <v>522000</v>
      </c>
      <c r="C365" s="108" t="s">
        <v>246</v>
      </c>
      <c r="D365" s="99">
        <f t="shared" ref="D365:M365" si="115">SUM(D366:D368)</f>
        <v>0</v>
      </c>
      <c r="E365" s="90">
        <f t="shared" si="115"/>
        <v>0</v>
      </c>
      <c r="F365" s="99">
        <f t="shared" si="115"/>
        <v>0</v>
      </c>
      <c r="G365" s="90">
        <f t="shared" si="115"/>
        <v>0</v>
      </c>
      <c r="H365" s="89">
        <f t="shared" si="115"/>
        <v>0</v>
      </c>
      <c r="I365" s="90">
        <f t="shared" si="115"/>
        <v>0</v>
      </c>
      <c r="J365" s="99">
        <f t="shared" si="115"/>
        <v>0</v>
      </c>
      <c r="K365" s="90">
        <f t="shared" si="115"/>
        <v>0</v>
      </c>
      <c r="L365" s="99">
        <f t="shared" si="115"/>
        <v>0</v>
      </c>
      <c r="M365" s="90">
        <f t="shared" si="115"/>
        <v>0</v>
      </c>
      <c r="N365" s="99">
        <f t="shared" si="98"/>
        <v>0</v>
      </c>
      <c r="O365" s="90">
        <f t="shared" si="98"/>
        <v>0</v>
      </c>
    </row>
    <row r="366" spans="1:15">
      <c r="A366" s="109">
        <f t="shared" si="110"/>
        <v>338</v>
      </c>
      <c r="B366" s="110">
        <v>522100</v>
      </c>
      <c r="C366" s="111" t="s">
        <v>473</v>
      </c>
      <c r="D366" s="182"/>
      <c r="E366" s="181"/>
      <c r="F366" s="182"/>
      <c r="G366" s="181"/>
      <c r="H366" s="180"/>
      <c r="I366" s="179"/>
      <c r="J366" s="182"/>
      <c r="K366" s="181"/>
      <c r="L366" s="182"/>
      <c r="M366" s="181"/>
      <c r="N366" s="116">
        <f t="shared" si="98"/>
        <v>0</v>
      </c>
      <c r="O366" s="94">
        <f t="shared" si="98"/>
        <v>0</v>
      </c>
    </row>
    <row r="367" spans="1:15">
      <c r="A367" s="109">
        <f t="shared" si="110"/>
        <v>339</v>
      </c>
      <c r="B367" s="110">
        <v>522200</v>
      </c>
      <c r="C367" s="111" t="s">
        <v>474</v>
      </c>
      <c r="D367" s="182"/>
      <c r="E367" s="181"/>
      <c r="F367" s="182"/>
      <c r="G367" s="181"/>
      <c r="H367" s="180"/>
      <c r="I367" s="179"/>
      <c r="J367" s="182"/>
      <c r="K367" s="181"/>
      <c r="L367" s="182"/>
      <c r="M367" s="181"/>
      <c r="N367" s="116">
        <f t="shared" si="98"/>
        <v>0</v>
      </c>
      <c r="O367" s="94">
        <f t="shared" si="98"/>
        <v>0</v>
      </c>
    </row>
    <row r="368" spans="1:15">
      <c r="A368" s="109">
        <f t="shared" si="110"/>
        <v>340</v>
      </c>
      <c r="B368" s="110">
        <v>522300</v>
      </c>
      <c r="C368" s="111" t="s">
        <v>475</v>
      </c>
      <c r="D368" s="182"/>
      <c r="E368" s="181"/>
      <c r="F368" s="182"/>
      <c r="G368" s="181"/>
      <c r="H368" s="180"/>
      <c r="I368" s="179"/>
      <c r="J368" s="182"/>
      <c r="K368" s="181"/>
      <c r="L368" s="182"/>
      <c r="M368" s="181"/>
      <c r="N368" s="116">
        <f t="shared" si="98"/>
        <v>0</v>
      </c>
      <c r="O368" s="94">
        <f t="shared" si="98"/>
        <v>0</v>
      </c>
    </row>
    <row r="369" spans="1:15" ht="25.5">
      <c r="A369" s="106">
        <f t="shared" si="110"/>
        <v>341</v>
      </c>
      <c r="B369" s="107">
        <v>523000</v>
      </c>
      <c r="C369" s="108" t="s">
        <v>247</v>
      </c>
      <c r="D369" s="99">
        <f t="shared" ref="D369:M369" si="116">D370</f>
        <v>0</v>
      </c>
      <c r="E369" s="90">
        <f t="shared" si="116"/>
        <v>0</v>
      </c>
      <c r="F369" s="99">
        <f t="shared" si="116"/>
        <v>0</v>
      </c>
      <c r="G369" s="90">
        <f t="shared" si="116"/>
        <v>0</v>
      </c>
      <c r="H369" s="89">
        <f t="shared" si="116"/>
        <v>0</v>
      </c>
      <c r="I369" s="90">
        <f t="shared" si="116"/>
        <v>0</v>
      </c>
      <c r="J369" s="99">
        <f t="shared" si="116"/>
        <v>0</v>
      </c>
      <c r="K369" s="90">
        <f t="shared" si="116"/>
        <v>0</v>
      </c>
      <c r="L369" s="99">
        <f t="shared" si="116"/>
        <v>0</v>
      </c>
      <c r="M369" s="90">
        <f t="shared" si="116"/>
        <v>0</v>
      </c>
      <c r="N369" s="99">
        <f t="shared" si="98"/>
        <v>0</v>
      </c>
      <c r="O369" s="90">
        <f t="shared" si="98"/>
        <v>0</v>
      </c>
    </row>
    <row r="370" spans="1:15">
      <c r="A370" s="109">
        <f t="shared" si="110"/>
        <v>342</v>
      </c>
      <c r="B370" s="110">
        <v>523100</v>
      </c>
      <c r="C370" s="111" t="s">
        <v>4</v>
      </c>
      <c r="D370" s="182"/>
      <c r="E370" s="181"/>
      <c r="F370" s="182"/>
      <c r="G370" s="181"/>
      <c r="H370" s="180"/>
      <c r="I370" s="179"/>
      <c r="J370" s="182"/>
      <c r="K370" s="181"/>
      <c r="L370" s="182"/>
      <c r="M370" s="181"/>
      <c r="N370" s="116">
        <f t="shared" si="98"/>
        <v>0</v>
      </c>
      <c r="O370" s="94">
        <f t="shared" si="98"/>
        <v>0</v>
      </c>
    </row>
    <row r="371" spans="1:15">
      <c r="A371" s="106">
        <f t="shared" si="110"/>
        <v>343</v>
      </c>
      <c r="B371" s="107">
        <v>530000</v>
      </c>
      <c r="C371" s="108" t="s">
        <v>248</v>
      </c>
      <c r="D371" s="99">
        <f t="shared" ref="D371:M372" si="117">D372</f>
        <v>0</v>
      </c>
      <c r="E371" s="90">
        <f t="shared" si="117"/>
        <v>0</v>
      </c>
      <c r="F371" s="99">
        <f t="shared" si="117"/>
        <v>0</v>
      </c>
      <c r="G371" s="90">
        <f t="shared" si="117"/>
        <v>0</v>
      </c>
      <c r="H371" s="89">
        <f t="shared" si="117"/>
        <v>0</v>
      </c>
      <c r="I371" s="90">
        <f t="shared" si="117"/>
        <v>0</v>
      </c>
      <c r="J371" s="99">
        <f t="shared" si="117"/>
        <v>0</v>
      </c>
      <c r="K371" s="90">
        <f t="shared" si="117"/>
        <v>0</v>
      </c>
      <c r="L371" s="99">
        <f t="shared" si="117"/>
        <v>0</v>
      </c>
      <c r="M371" s="90">
        <f t="shared" si="117"/>
        <v>0</v>
      </c>
      <c r="N371" s="99">
        <f t="shared" si="98"/>
        <v>0</v>
      </c>
      <c r="O371" s="90">
        <f t="shared" si="98"/>
        <v>0</v>
      </c>
    </row>
    <row r="372" spans="1:15">
      <c r="A372" s="106">
        <f t="shared" si="110"/>
        <v>344</v>
      </c>
      <c r="B372" s="107">
        <v>531000</v>
      </c>
      <c r="C372" s="108" t="s">
        <v>249</v>
      </c>
      <c r="D372" s="99">
        <f t="shared" si="117"/>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c r="A373" s="109">
        <f t="shared" si="110"/>
        <v>345</v>
      </c>
      <c r="B373" s="110">
        <v>531100</v>
      </c>
      <c r="C373" s="111" t="s">
        <v>5</v>
      </c>
      <c r="D373" s="182"/>
      <c r="E373" s="181"/>
      <c r="F373" s="182"/>
      <c r="G373" s="181"/>
      <c r="H373" s="180"/>
      <c r="I373" s="179"/>
      <c r="J373" s="182"/>
      <c r="K373" s="181"/>
      <c r="L373" s="182"/>
      <c r="M373" s="181"/>
      <c r="N373" s="116">
        <f t="shared" si="98"/>
        <v>0</v>
      </c>
      <c r="O373" s="94">
        <f t="shared" si="98"/>
        <v>0</v>
      </c>
    </row>
    <row r="374" spans="1:15" ht="25.5">
      <c r="A374" s="106">
        <f t="shared" si="110"/>
        <v>346</v>
      </c>
      <c r="B374" s="107">
        <v>540000</v>
      </c>
      <c r="C374" s="108" t="s">
        <v>250</v>
      </c>
      <c r="D374" s="99">
        <f t="shared" ref="D374:M374" si="118">D375+D377+D379</f>
        <v>0</v>
      </c>
      <c r="E374" s="90">
        <f t="shared" si="118"/>
        <v>0</v>
      </c>
      <c r="F374" s="99">
        <f t="shared" si="118"/>
        <v>0</v>
      </c>
      <c r="G374" s="90">
        <f t="shared" si="118"/>
        <v>0</v>
      </c>
      <c r="H374" s="89">
        <f t="shared" si="118"/>
        <v>0</v>
      </c>
      <c r="I374" s="90">
        <f t="shared" si="118"/>
        <v>0</v>
      </c>
      <c r="J374" s="99">
        <f t="shared" si="118"/>
        <v>0</v>
      </c>
      <c r="K374" s="90">
        <f t="shared" si="118"/>
        <v>0</v>
      </c>
      <c r="L374" s="99">
        <f t="shared" si="118"/>
        <v>0</v>
      </c>
      <c r="M374" s="90">
        <f t="shared" si="118"/>
        <v>0</v>
      </c>
      <c r="N374" s="99">
        <f t="shared" si="98"/>
        <v>0</v>
      </c>
      <c r="O374" s="90">
        <f t="shared" si="98"/>
        <v>0</v>
      </c>
    </row>
    <row r="375" spans="1:15">
      <c r="A375" s="106">
        <f t="shared" si="110"/>
        <v>347</v>
      </c>
      <c r="B375" s="107">
        <v>541000</v>
      </c>
      <c r="C375" s="108" t="s">
        <v>251</v>
      </c>
      <c r="D375" s="99">
        <f t="shared" ref="D375:M375" si="119">D376</f>
        <v>0</v>
      </c>
      <c r="E375" s="90">
        <f t="shared" si="119"/>
        <v>0</v>
      </c>
      <c r="F375" s="99">
        <f t="shared" si="119"/>
        <v>0</v>
      </c>
      <c r="G375" s="90">
        <f t="shared" si="119"/>
        <v>0</v>
      </c>
      <c r="H375" s="89">
        <f t="shared" si="119"/>
        <v>0</v>
      </c>
      <c r="I375" s="90">
        <f t="shared" si="119"/>
        <v>0</v>
      </c>
      <c r="J375" s="99">
        <f t="shared" si="119"/>
        <v>0</v>
      </c>
      <c r="K375" s="90">
        <f t="shared" si="119"/>
        <v>0</v>
      </c>
      <c r="L375" s="99">
        <f t="shared" si="119"/>
        <v>0</v>
      </c>
      <c r="M375" s="90">
        <f t="shared" si="119"/>
        <v>0</v>
      </c>
      <c r="N375" s="99">
        <f t="shared" si="98"/>
        <v>0</v>
      </c>
      <c r="O375" s="90">
        <f t="shared" si="98"/>
        <v>0</v>
      </c>
    </row>
    <row r="376" spans="1:15">
      <c r="A376" s="109">
        <f t="shared" si="110"/>
        <v>348</v>
      </c>
      <c r="B376" s="110">
        <v>541100</v>
      </c>
      <c r="C376" s="111" t="s">
        <v>55</v>
      </c>
      <c r="D376" s="182"/>
      <c r="E376" s="181"/>
      <c r="F376" s="182"/>
      <c r="G376" s="181"/>
      <c r="H376" s="180"/>
      <c r="I376" s="179"/>
      <c r="J376" s="182"/>
      <c r="K376" s="181"/>
      <c r="L376" s="182"/>
      <c r="M376" s="181"/>
      <c r="N376" s="116">
        <f t="shared" si="98"/>
        <v>0</v>
      </c>
      <c r="O376" s="94">
        <f t="shared" si="98"/>
        <v>0</v>
      </c>
    </row>
    <row r="377" spans="1:15">
      <c r="A377" s="106">
        <f t="shared" si="110"/>
        <v>349</v>
      </c>
      <c r="B377" s="107">
        <v>542000</v>
      </c>
      <c r="C377" s="108" t="s">
        <v>252</v>
      </c>
      <c r="D377" s="99">
        <f t="shared" ref="D377:M377" si="120">D378</f>
        <v>0</v>
      </c>
      <c r="E377" s="90">
        <f t="shared" si="120"/>
        <v>0</v>
      </c>
      <c r="F377" s="99">
        <f t="shared" si="120"/>
        <v>0</v>
      </c>
      <c r="G377" s="90">
        <f t="shared" si="120"/>
        <v>0</v>
      </c>
      <c r="H377" s="89">
        <f t="shared" si="120"/>
        <v>0</v>
      </c>
      <c r="I377" s="90">
        <f t="shared" si="120"/>
        <v>0</v>
      </c>
      <c r="J377" s="99">
        <f t="shared" si="120"/>
        <v>0</v>
      </c>
      <c r="K377" s="90">
        <f t="shared" si="120"/>
        <v>0</v>
      </c>
      <c r="L377" s="99">
        <f t="shared" si="120"/>
        <v>0</v>
      </c>
      <c r="M377" s="90">
        <f t="shared" si="120"/>
        <v>0</v>
      </c>
      <c r="N377" s="99">
        <f t="shared" si="98"/>
        <v>0</v>
      </c>
      <c r="O377" s="90">
        <f t="shared" si="98"/>
        <v>0</v>
      </c>
    </row>
    <row r="378" spans="1:15">
      <c r="A378" s="109">
        <f t="shared" si="110"/>
        <v>350</v>
      </c>
      <c r="B378" s="110">
        <v>542100</v>
      </c>
      <c r="C378" s="111" t="s">
        <v>476</v>
      </c>
      <c r="D378" s="182"/>
      <c r="E378" s="181"/>
      <c r="F378" s="182"/>
      <c r="G378" s="181"/>
      <c r="H378" s="180"/>
      <c r="I378" s="179"/>
      <c r="J378" s="182"/>
      <c r="K378" s="181"/>
      <c r="L378" s="182"/>
      <c r="M378" s="181"/>
      <c r="N378" s="116">
        <f t="shared" si="98"/>
        <v>0</v>
      </c>
      <c r="O378" s="94">
        <f t="shared" si="98"/>
        <v>0</v>
      </c>
    </row>
    <row r="379" spans="1:15">
      <c r="A379" s="106">
        <f t="shared" si="110"/>
        <v>351</v>
      </c>
      <c r="B379" s="107">
        <v>543000</v>
      </c>
      <c r="C379" s="108" t="s">
        <v>253</v>
      </c>
      <c r="D379" s="99">
        <f t="shared" ref="D379:M379" si="121">SUM(D380:D381)</f>
        <v>0</v>
      </c>
      <c r="E379" s="90">
        <f t="shared" si="121"/>
        <v>0</v>
      </c>
      <c r="F379" s="99">
        <f t="shared" si="121"/>
        <v>0</v>
      </c>
      <c r="G379" s="90">
        <f t="shared" si="121"/>
        <v>0</v>
      </c>
      <c r="H379" s="89">
        <f t="shared" si="121"/>
        <v>0</v>
      </c>
      <c r="I379" s="90">
        <f t="shared" si="121"/>
        <v>0</v>
      </c>
      <c r="J379" s="99">
        <f t="shared" si="121"/>
        <v>0</v>
      </c>
      <c r="K379" s="90">
        <f t="shared" si="121"/>
        <v>0</v>
      </c>
      <c r="L379" s="99">
        <f t="shared" si="121"/>
        <v>0</v>
      </c>
      <c r="M379" s="90">
        <f t="shared" si="121"/>
        <v>0</v>
      </c>
      <c r="N379" s="99">
        <f t="shared" si="98"/>
        <v>0</v>
      </c>
      <c r="O379" s="90">
        <f t="shared" si="98"/>
        <v>0</v>
      </c>
    </row>
    <row r="380" spans="1:15">
      <c r="A380" s="109">
        <f t="shared" si="110"/>
        <v>352</v>
      </c>
      <c r="B380" s="110">
        <v>543100</v>
      </c>
      <c r="C380" s="111" t="s">
        <v>477</v>
      </c>
      <c r="D380" s="182"/>
      <c r="E380" s="181"/>
      <c r="F380" s="182"/>
      <c r="G380" s="181"/>
      <c r="H380" s="180"/>
      <c r="I380" s="179"/>
      <c r="J380" s="182"/>
      <c r="K380" s="181"/>
      <c r="L380" s="182"/>
      <c r="M380" s="181"/>
      <c r="N380" s="116">
        <f t="shared" si="98"/>
        <v>0</v>
      </c>
      <c r="O380" s="94">
        <f t="shared" si="98"/>
        <v>0</v>
      </c>
    </row>
    <row r="381" spans="1:15">
      <c r="A381" s="109">
        <f t="shared" si="110"/>
        <v>353</v>
      </c>
      <c r="B381" s="110">
        <v>543200</v>
      </c>
      <c r="C381" s="111" t="s">
        <v>478</v>
      </c>
      <c r="D381" s="182"/>
      <c r="E381" s="181"/>
      <c r="F381" s="182"/>
      <c r="G381" s="181"/>
      <c r="H381" s="180"/>
      <c r="I381" s="179"/>
      <c r="J381" s="182"/>
      <c r="K381" s="181"/>
      <c r="L381" s="182"/>
      <c r="M381" s="181"/>
      <c r="N381" s="116">
        <f t="shared" si="98"/>
        <v>0</v>
      </c>
      <c r="O381" s="94">
        <f t="shared" si="98"/>
        <v>0</v>
      </c>
    </row>
    <row r="382" spans="1:15" ht="51">
      <c r="A382" s="106">
        <f t="shared" si="110"/>
        <v>354</v>
      </c>
      <c r="B382" s="107">
        <v>550000</v>
      </c>
      <c r="C382" s="108" t="s">
        <v>254</v>
      </c>
      <c r="D382" s="99">
        <f t="shared" ref="D382:M383" si="122">D383</f>
        <v>0</v>
      </c>
      <c r="E382" s="90">
        <f t="shared" si="122"/>
        <v>0</v>
      </c>
      <c r="F382" s="99">
        <f t="shared" si="122"/>
        <v>0</v>
      </c>
      <c r="G382" s="90">
        <f t="shared" si="122"/>
        <v>0</v>
      </c>
      <c r="H382" s="89">
        <f t="shared" si="122"/>
        <v>0</v>
      </c>
      <c r="I382" s="90">
        <f t="shared" si="122"/>
        <v>0</v>
      </c>
      <c r="J382" s="99">
        <f t="shared" si="122"/>
        <v>0</v>
      </c>
      <c r="K382" s="90">
        <f t="shared" si="122"/>
        <v>0</v>
      </c>
      <c r="L382" s="99">
        <f t="shared" si="122"/>
        <v>0</v>
      </c>
      <c r="M382" s="90">
        <f t="shared" si="122"/>
        <v>0</v>
      </c>
      <c r="N382" s="99">
        <f t="shared" si="98"/>
        <v>0</v>
      </c>
      <c r="O382" s="90">
        <f t="shared" si="98"/>
        <v>0</v>
      </c>
    </row>
    <row r="383" spans="1:15" ht="51">
      <c r="A383" s="106">
        <f t="shared" si="110"/>
        <v>355</v>
      </c>
      <c r="B383" s="107">
        <v>551000</v>
      </c>
      <c r="C383" s="108" t="s">
        <v>255</v>
      </c>
      <c r="D383" s="99">
        <f t="shared" si="122"/>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1">
      <c r="A384" s="109">
        <f t="shared" si="110"/>
        <v>356</v>
      </c>
      <c r="B384" s="110">
        <v>551100</v>
      </c>
      <c r="C384" s="127" t="s">
        <v>6</v>
      </c>
      <c r="D384" s="182"/>
      <c r="E384" s="181"/>
      <c r="F384" s="182"/>
      <c r="G384" s="181"/>
      <c r="H384" s="180"/>
      <c r="I384" s="179"/>
      <c r="J384" s="182"/>
      <c r="K384" s="181"/>
      <c r="L384" s="182"/>
      <c r="M384" s="181"/>
      <c r="N384" s="116">
        <f t="shared" ref="N384:O432" si="123">SUM(H384,J384,L384)</f>
        <v>0</v>
      </c>
      <c r="O384" s="94">
        <f t="shared" si="123"/>
        <v>0</v>
      </c>
    </row>
    <row r="385" spans="1:15" ht="38.25">
      <c r="A385" s="117">
        <f t="shared" si="110"/>
        <v>357</v>
      </c>
      <c r="B385" s="118">
        <v>600000</v>
      </c>
      <c r="C385" s="119" t="s">
        <v>256</v>
      </c>
      <c r="D385" s="120">
        <f>D386+D411</f>
        <v>0</v>
      </c>
      <c r="E385" s="121">
        <f t="shared" ref="E385:M385" si="124">E386+E411</f>
        <v>0</v>
      </c>
      <c r="F385" s="120">
        <f t="shared" si="124"/>
        <v>0</v>
      </c>
      <c r="G385" s="121">
        <f t="shared" si="124"/>
        <v>0</v>
      </c>
      <c r="H385" s="84">
        <f t="shared" si="124"/>
        <v>0</v>
      </c>
      <c r="I385" s="121">
        <f t="shared" si="124"/>
        <v>0</v>
      </c>
      <c r="J385" s="120">
        <f t="shared" si="124"/>
        <v>0</v>
      </c>
      <c r="K385" s="121">
        <f t="shared" si="124"/>
        <v>0</v>
      </c>
      <c r="L385" s="120">
        <f t="shared" si="124"/>
        <v>0</v>
      </c>
      <c r="M385" s="121">
        <f t="shared" si="124"/>
        <v>0</v>
      </c>
      <c r="N385" s="120">
        <f t="shared" si="123"/>
        <v>0</v>
      </c>
      <c r="O385" s="121">
        <f t="shared" si="123"/>
        <v>0</v>
      </c>
    </row>
    <row r="386" spans="1:15" ht="25.5">
      <c r="A386" s="106">
        <f t="shared" si="110"/>
        <v>358</v>
      </c>
      <c r="B386" s="107">
        <v>610000</v>
      </c>
      <c r="C386" s="108" t="s">
        <v>257</v>
      </c>
      <c r="D386" s="99">
        <f>D387+D397+D405+D407+D409</f>
        <v>0</v>
      </c>
      <c r="E386" s="90">
        <f t="shared" ref="E386:M386" si="125">E387+E397+E405+E407+E409</f>
        <v>0</v>
      </c>
      <c r="F386" s="99">
        <f t="shared" si="125"/>
        <v>0</v>
      </c>
      <c r="G386" s="90">
        <f t="shared" si="125"/>
        <v>0</v>
      </c>
      <c r="H386" s="89">
        <f t="shared" si="125"/>
        <v>0</v>
      </c>
      <c r="I386" s="90">
        <f t="shared" si="125"/>
        <v>0</v>
      </c>
      <c r="J386" s="99">
        <f t="shared" si="125"/>
        <v>0</v>
      </c>
      <c r="K386" s="90">
        <f t="shared" si="125"/>
        <v>0</v>
      </c>
      <c r="L386" s="99">
        <f t="shared" si="125"/>
        <v>0</v>
      </c>
      <c r="M386" s="90">
        <f t="shared" si="125"/>
        <v>0</v>
      </c>
      <c r="N386" s="99">
        <f t="shared" si="123"/>
        <v>0</v>
      </c>
      <c r="O386" s="90">
        <f t="shared" si="123"/>
        <v>0</v>
      </c>
    </row>
    <row r="387" spans="1:15" ht="25.5">
      <c r="A387" s="106">
        <f t="shared" si="110"/>
        <v>359</v>
      </c>
      <c r="B387" s="107">
        <v>611000</v>
      </c>
      <c r="C387" s="108" t="s">
        <v>258</v>
      </c>
      <c r="D387" s="99">
        <f t="shared" ref="D387:M387" si="126">SUM(D388:D396)</f>
        <v>0</v>
      </c>
      <c r="E387" s="90">
        <f t="shared" si="126"/>
        <v>0</v>
      </c>
      <c r="F387" s="99">
        <f t="shared" si="126"/>
        <v>0</v>
      </c>
      <c r="G387" s="90">
        <f t="shared" si="126"/>
        <v>0</v>
      </c>
      <c r="H387" s="89">
        <f t="shared" si="126"/>
        <v>0</v>
      </c>
      <c r="I387" s="90">
        <f t="shared" si="126"/>
        <v>0</v>
      </c>
      <c r="J387" s="99">
        <f t="shared" si="126"/>
        <v>0</v>
      </c>
      <c r="K387" s="90">
        <f t="shared" si="126"/>
        <v>0</v>
      </c>
      <c r="L387" s="99">
        <f t="shared" si="126"/>
        <v>0</v>
      </c>
      <c r="M387" s="90">
        <f t="shared" si="126"/>
        <v>0</v>
      </c>
      <c r="N387" s="99">
        <f t="shared" si="123"/>
        <v>0</v>
      </c>
      <c r="O387" s="90">
        <f t="shared" si="123"/>
        <v>0</v>
      </c>
    </row>
    <row r="388" spans="1:15" ht="38.25">
      <c r="A388" s="109">
        <f t="shared" si="110"/>
        <v>360</v>
      </c>
      <c r="B388" s="110">
        <v>611100</v>
      </c>
      <c r="C388" s="111" t="s">
        <v>479</v>
      </c>
      <c r="D388" s="182"/>
      <c r="E388" s="181"/>
      <c r="F388" s="182"/>
      <c r="G388" s="181"/>
      <c r="H388" s="180"/>
      <c r="I388" s="179"/>
      <c r="J388" s="182"/>
      <c r="K388" s="181"/>
      <c r="L388" s="182"/>
      <c r="M388" s="181"/>
      <c r="N388" s="116">
        <f t="shared" si="123"/>
        <v>0</v>
      </c>
      <c r="O388" s="94">
        <f t="shared" si="123"/>
        <v>0</v>
      </c>
    </row>
    <row r="389" spans="1:15" ht="25.5">
      <c r="A389" s="109">
        <f t="shared" si="110"/>
        <v>361</v>
      </c>
      <c r="B389" s="110">
        <v>611200</v>
      </c>
      <c r="C389" s="111" t="s">
        <v>480</v>
      </c>
      <c r="D389" s="182"/>
      <c r="E389" s="181"/>
      <c r="F389" s="182"/>
      <c r="G389" s="181"/>
      <c r="H389" s="180"/>
      <c r="I389" s="179"/>
      <c r="J389" s="182"/>
      <c r="K389" s="181"/>
      <c r="L389" s="182"/>
      <c r="M389" s="181"/>
      <c r="N389" s="116">
        <f t="shared" si="123"/>
        <v>0</v>
      </c>
      <c r="O389" s="94">
        <f t="shared" si="123"/>
        <v>0</v>
      </c>
    </row>
    <row r="390" spans="1:15" ht="38.25">
      <c r="A390" s="109">
        <f t="shared" si="110"/>
        <v>362</v>
      </c>
      <c r="B390" s="110">
        <v>611300</v>
      </c>
      <c r="C390" s="111" t="s">
        <v>481</v>
      </c>
      <c r="D390" s="182"/>
      <c r="E390" s="181"/>
      <c r="F390" s="182"/>
      <c r="G390" s="181"/>
      <c r="H390" s="180"/>
      <c r="I390" s="179"/>
      <c r="J390" s="182"/>
      <c r="K390" s="181"/>
      <c r="L390" s="182"/>
      <c r="M390" s="181"/>
      <c r="N390" s="116">
        <f t="shared" si="123"/>
        <v>0</v>
      </c>
      <c r="O390" s="94">
        <f t="shared" si="123"/>
        <v>0</v>
      </c>
    </row>
    <row r="391" spans="1:15" ht="25.5">
      <c r="A391" s="109">
        <f t="shared" si="110"/>
        <v>363</v>
      </c>
      <c r="B391" s="110">
        <v>611400</v>
      </c>
      <c r="C391" s="111" t="s">
        <v>482</v>
      </c>
      <c r="D391" s="182"/>
      <c r="E391" s="181"/>
      <c r="F391" s="182"/>
      <c r="G391" s="181"/>
      <c r="H391" s="180"/>
      <c r="I391" s="179"/>
      <c r="J391" s="182"/>
      <c r="K391" s="181"/>
      <c r="L391" s="182"/>
      <c r="M391" s="181"/>
      <c r="N391" s="116">
        <f t="shared" si="123"/>
        <v>0</v>
      </c>
      <c r="O391" s="94">
        <f t="shared" si="123"/>
        <v>0</v>
      </c>
    </row>
    <row r="392" spans="1:15" ht="25.5">
      <c r="A392" s="109">
        <f t="shared" si="110"/>
        <v>364</v>
      </c>
      <c r="B392" s="110">
        <v>611500</v>
      </c>
      <c r="C392" s="111" t="s">
        <v>483</v>
      </c>
      <c r="D392" s="182"/>
      <c r="E392" s="181"/>
      <c r="F392" s="182"/>
      <c r="G392" s="181"/>
      <c r="H392" s="180"/>
      <c r="I392" s="179"/>
      <c r="J392" s="182"/>
      <c r="K392" s="181"/>
      <c r="L392" s="182"/>
      <c r="M392" s="181"/>
      <c r="N392" s="116">
        <f t="shared" si="123"/>
        <v>0</v>
      </c>
      <c r="O392" s="94">
        <f t="shared" si="123"/>
        <v>0</v>
      </c>
    </row>
    <row r="393" spans="1:15" ht="25.5">
      <c r="A393" s="109">
        <f t="shared" si="110"/>
        <v>365</v>
      </c>
      <c r="B393" s="110">
        <v>611600</v>
      </c>
      <c r="C393" s="111" t="s">
        <v>484</v>
      </c>
      <c r="D393" s="182"/>
      <c r="E393" s="181"/>
      <c r="F393" s="182"/>
      <c r="G393" s="181"/>
      <c r="H393" s="180"/>
      <c r="I393" s="179"/>
      <c r="J393" s="182"/>
      <c r="K393" s="181"/>
      <c r="L393" s="182"/>
      <c r="M393" s="181"/>
      <c r="N393" s="116">
        <f t="shared" si="123"/>
        <v>0</v>
      </c>
      <c r="O393" s="94">
        <f t="shared" si="123"/>
        <v>0</v>
      </c>
    </row>
    <row r="394" spans="1:15" ht="25.5">
      <c r="A394" s="109">
        <f t="shared" si="110"/>
        <v>366</v>
      </c>
      <c r="B394" s="110">
        <v>611700</v>
      </c>
      <c r="C394" s="111" t="s">
        <v>485</v>
      </c>
      <c r="D394" s="182"/>
      <c r="E394" s="181"/>
      <c r="F394" s="182"/>
      <c r="G394" s="181"/>
      <c r="H394" s="180"/>
      <c r="I394" s="179"/>
      <c r="J394" s="182"/>
      <c r="K394" s="181"/>
      <c r="L394" s="182"/>
      <c r="M394" s="181"/>
      <c r="N394" s="116">
        <f t="shared" si="123"/>
        <v>0</v>
      </c>
      <c r="O394" s="94">
        <f t="shared" si="123"/>
        <v>0</v>
      </c>
    </row>
    <row r="395" spans="1:15">
      <c r="A395" s="109">
        <f t="shared" si="110"/>
        <v>367</v>
      </c>
      <c r="B395" s="110">
        <v>611800</v>
      </c>
      <c r="C395" s="111" t="s">
        <v>486</v>
      </c>
      <c r="D395" s="182"/>
      <c r="E395" s="181"/>
      <c r="F395" s="182"/>
      <c r="G395" s="181"/>
      <c r="H395" s="180"/>
      <c r="I395" s="179"/>
      <c r="J395" s="182"/>
      <c r="K395" s="181"/>
      <c r="L395" s="182"/>
      <c r="M395" s="181"/>
      <c r="N395" s="116">
        <f t="shared" si="123"/>
        <v>0</v>
      </c>
      <c r="O395" s="94">
        <f t="shared" si="123"/>
        <v>0</v>
      </c>
    </row>
    <row r="396" spans="1:15">
      <c r="A396" s="109">
        <f t="shared" si="110"/>
        <v>368</v>
      </c>
      <c r="B396" s="110">
        <v>611900</v>
      </c>
      <c r="C396" s="111" t="s">
        <v>487</v>
      </c>
      <c r="D396" s="182"/>
      <c r="E396" s="181"/>
      <c r="F396" s="182"/>
      <c r="G396" s="181"/>
      <c r="H396" s="180"/>
      <c r="I396" s="179"/>
      <c r="J396" s="182"/>
      <c r="K396" s="181"/>
      <c r="L396" s="182"/>
      <c r="M396" s="181"/>
      <c r="N396" s="116">
        <f t="shared" si="123"/>
        <v>0</v>
      </c>
      <c r="O396" s="94">
        <f t="shared" si="123"/>
        <v>0</v>
      </c>
    </row>
    <row r="397" spans="1:15" ht="25.5">
      <c r="A397" s="106">
        <f t="shared" si="110"/>
        <v>369</v>
      </c>
      <c r="B397" s="107">
        <v>612000</v>
      </c>
      <c r="C397" s="108" t="s">
        <v>259</v>
      </c>
      <c r="D397" s="99">
        <f t="shared" ref="D397:M397" si="127">SUM(D398:D404)</f>
        <v>0</v>
      </c>
      <c r="E397" s="90">
        <f t="shared" si="127"/>
        <v>0</v>
      </c>
      <c r="F397" s="99">
        <f t="shared" si="127"/>
        <v>0</v>
      </c>
      <c r="G397" s="90">
        <f t="shared" si="127"/>
        <v>0</v>
      </c>
      <c r="H397" s="89">
        <f t="shared" si="127"/>
        <v>0</v>
      </c>
      <c r="I397" s="90">
        <f t="shared" si="127"/>
        <v>0</v>
      </c>
      <c r="J397" s="99">
        <f t="shared" si="127"/>
        <v>0</v>
      </c>
      <c r="K397" s="90">
        <f t="shared" si="127"/>
        <v>0</v>
      </c>
      <c r="L397" s="99">
        <f t="shared" si="127"/>
        <v>0</v>
      </c>
      <c r="M397" s="90">
        <f t="shared" si="127"/>
        <v>0</v>
      </c>
      <c r="N397" s="99">
        <f t="shared" si="123"/>
        <v>0</v>
      </c>
      <c r="O397" s="90">
        <f t="shared" si="123"/>
        <v>0</v>
      </c>
    </row>
    <row r="398" spans="1:15" ht="51">
      <c r="A398" s="109">
        <f t="shared" si="110"/>
        <v>370</v>
      </c>
      <c r="B398" s="110">
        <v>612100</v>
      </c>
      <c r="C398" s="111" t="s">
        <v>488</v>
      </c>
      <c r="D398" s="182"/>
      <c r="E398" s="181"/>
      <c r="F398" s="182"/>
      <c r="G398" s="181"/>
      <c r="H398" s="180"/>
      <c r="I398" s="179"/>
      <c r="J398" s="182"/>
      <c r="K398" s="181"/>
      <c r="L398" s="182"/>
      <c r="M398" s="181"/>
      <c r="N398" s="116">
        <f t="shared" si="123"/>
        <v>0</v>
      </c>
      <c r="O398" s="94">
        <f t="shared" si="123"/>
        <v>0</v>
      </c>
    </row>
    <row r="399" spans="1:15" ht="25.5">
      <c r="A399" s="109">
        <f t="shared" si="110"/>
        <v>371</v>
      </c>
      <c r="B399" s="110">
        <v>612200</v>
      </c>
      <c r="C399" s="111" t="s">
        <v>489</v>
      </c>
      <c r="D399" s="182"/>
      <c r="E399" s="181"/>
      <c r="F399" s="182"/>
      <c r="G399" s="181"/>
      <c r="H399" s="180"/>
      <c r="I399" s="179"/>
      <c r="J399" s="182"/>
      <c r="K399" s="181"/>
      <c r="L399" s="182"/>
      <c r="M399" s="181"/>
      <c r="N399" s="116">
        <f t="shared" si="123"/>
        <v>0</v>
      </c>
      <c r="O399" s="94">
        <f t="shared" si="123"/>
        <v>0</v>
      </c>
    </row>
    <row r="400" spans="1:15" ht="25.5">
      <c r="A400" s="109">
        <f t="shared" si="110"/>
        <v>372</v>
      </c>
      <c r="B400" s="110">
        <v>612300</v>
      </c>
      <c r="C400" s="111" t="s">
        <v>490</v>
      </c>
      <c r="D400" s="182"/>
      <c r="E400" s="181"/>
      <c r="F400" s="182"/>
      <c r="G400" s="181"/>
      <c r="H400" s="180"/>
      <c r="I400" s="179"/>
      <c r="J400" s="182"/>
      <c r="K400" s="181"/>
      <c r="L400" s="182"/>
      <c r="M400" s="181"/>
      <c r="N400" s="116">
        <f t="shared" si="123"/>
        <v>0</v>
      </c>
      <c r="O400" s="94">
        <f t="shared" si="123"/>
        <v>0</v>
      </c>
    </row>
    <row r="401" spans="1:15" ht="25.5">
      <c r="A401" s="109">
        <f t="shared" si="110"/>
        <v>373</v>
      </c>
      <c r="B401" s="110">
        <v>612400</v>
      </c>
      <c r="C401" s="111" t="s">
        <v>491</v>
      </c>
      <c r="D401" s="182"/>
      <c r="E401" s="181"/>
      <c r="F401" s="182"/>
      <c r="G401" s="181"/>
      <c r="H401" s="180"/>
      <c r="I401" s="179"/>
      <c r="J401" s="182"/>
      <c r="K401" s="181"/>
      <c r="L401" s="182"/>
      <c r="M401" s="181"/>
      <c r="N401" s="116">
        <f t="shared" si="123"/>
        <v>0</v>
      </c>
      <c r="O401" s="94">
        <f t="shared" si="123"/>
        <v>0</v>
      </c>
    </row>
    <row r="402" spans="1:15" ht="25.5">
      <c r="A402" s="109">
        <f t="shared" si="110"/>
        <v>374</v>
      </c>
      <c r="B402" s="110">
        <v>612500</v>
      </c>
      <c r="C402" s="111" t="s">
        <v>100</v>
      </c>
      <c r="D402" s="182"/>
      <c r="E402" s="181"/>
      <c r="F402" s="182"/>
      <c r="G402" s="181"/>
      <c r="H402" s="180"/>
      <c r="I402" s="179"/>
      <c r="J402" s="182"/>
      <c r="K402" s="181"/>
      <c r="L402" s="182"/>
      <c r="M402" s="181"/>
      <c r="N402" s="116">
        <f t="shared" si="123"/>
        <v>0</v>
      </c>
      <c r="O402" s="94">
        <f t="shared" si="123"/>
        <v>0</v>
      </c>
    </row>
    <row r="403" spans="1:15" ht="25.5">
      <c r="A403" s="109">
        <f t="shared" si="110"/>
        <v>375</v>
      </c>
      <c r="B403" s="110">
        <v>612600</v>
      </c>
      <c r="C403" s="111" t="s">
        <v>359</v>
      </c>
      <c r="D403" s="182"/>
      <c r="E403" s="181"/>
      <c r="F403" s="182"/>
      <c r="G403" s="181"/>
      <c r="H403" s="180"/>
      <c r="I403" s="179"/>
      <c r="J403" s="182"/>
      <c r="K403" s="181"/>
      <c r="L403" s="182"/>
      <c r="M403" s="181"/>
      <c r="N403" s="116">
        <f t="shared" si="123"/>
        <v>0</v>
      </c>
      <c r="O403" s="94">
        <f t="shared" si="123"/>
        <v>0</v>
      </c>
    </row>
    <row r="404" spans="1:15">
      <c r="A404" s="109">
        <f t="shared" si="110"/>
        <v>376</v>
      </c>
      <c r="B404" s="110">
        <v>612900</v>
      </c>
      <c r="C404" s="111" t="s">
        <v>360</v>
      </c>
      <c r="D404" s="182"/>
      <c r="E404" s="181"/>
      <c r="F404" s="182"/>
      <c r="G404" s="181"/>
      <c r="H404" s="180"/>
      <c r="I404" s="179"/>
      <c r="J404" s="182"/>
      <c r="K404" s="181"/>
      <c r="L404" s="182"/>
      <c r="M404" s="181"/>
      <c r="N404" s="116">
        <f t="shared" si="123"/>
        <v>0</v>
      </c>
      <c r="O404" s="94">
        <f t="shared" si="123"/>
        <v>0</v>
      </c>
    </row>
    <row r="405" spans="1:15" ht="25.5">
      <c r="A405" s="106">
        <f t="shared" si="110"/>
        <v>377</v>
      </c>
      <c r="B405" s="107">
        <v>613000</v>
      </c>
      <c r="C405" s="108" t="s">
        <v>260</v>
      </c>
      <c r="D405" s="99">
        <f>D406</f>
        <v>0</v>
      </c>
      <c r="E405" s="90">
        <f t="shared" ref="E405:M405" si="128">E406</f>
        <v>0</v>
      </c>
      <c r="F405" s="99">
        <f t="shared" si="128"/>
        <v>0</v>
      </c>
      <c r="G405" s="90">
        <f t="shared" si="128"/>
        <v>0</v>
      </c>
      <c r="H405" s="89">
        <f t="shared" si="128"/>
        <v>0</v>
      </c>
      <c r="I405" s="90">
        <f t="shared" si="128"/>
        <v>0</v>
      </c>
      <c r="J405" s="99">
        <f t="shared" si="128"/>
        <v>0</v>
      </c>
      <c r="K405" s="90">
        <f t="shared" si="128"/>
        <v>0</v>
      </c>
      <c r="L405" s="99">
        <f t="shared" si="128"/>
        <v>0</v>
      </c>
      <c r="M405" s="90">
        <f t="shared" si="128"/>
        <v>0</v>
      </c>
      <c r="N405" s="99">
        <f t="shared" si="123"/>
        <v>0</v>
      </c>
      <c r="O405" s="90">
        <f t="shared" si="123"/>
        <v>0</v>
      </c>
    </row>
    <row r="406" spans="1:15">
      <c r="A406" s="109">
        <f t="shared" si="110"/>
        <v>378</v>
      </c>
      <c r="B406" s="110">
        <v>613100</v>
      </c>
      <c r="C406" s="111" t="s">
        <v>361</v>
      </c>
      <c r="D406" s="182"/>
      <c r="E406" s="181"/>
      <c r="F406" s="182"/>
      <c r="G406" s="181"/>
      <c r="H406" s="180"/>
      <c r="I406" s="179"/>
      <c r="J406" s="182"/>
      <c r="K406" s="181"/>
      <c r="L406" s="182"/>
      <c r="M406" s="181"/>
      <c r="N406" s="116">
        <f t="shared" si="123"/>
        <v>0</v>
      </c>
      <c r="O406" s="94">
        <f t="shared" si="123"/>
        <v>0</v>
      </c>
    </row>
    <row r="407" spans="1:15" ht="25.5">
      <c r="A407" s="106">
        <f t="shared" si="110"/>
        <v>379</v>
      </c>
      <c r="B407" s="107">
        <v>614000</v>
      </c>
      <c r="C407" s="108" t="s">
        <v>261</v>
      </c>
      <c r="D407" s="99">
        <f>D408</f>
        <v>0</v>
      </c>
      <c r="E407" s="90">
        <f t="shared" ref="E407:M407" si="129">E408</f>
        <v>0</v>
      </c>
      <c r="F407" s="99">
        <f t="shared" si="129"/>
        <v>0</v>
      </c>
      <c r="G407" s="90">
        <f t="shared" si="129"/>
        <v>0</v>
      </c>
      <c r="H407" s="89">
        <f t="shared" si="129"/>
        <v>0</v>
      </c>
      <c r="I407" s="90">
        <f t="shared" si="129"/>
        <v>0</v>
      </c>
      <c r="J407" s="99">
        <f t="shared" si="129"/>
        <v>0</v>
      </c>
      <c r="K407" s="90">
        <f t="shared" si="129"/>
        <v>0</v>
      </c>
      <c r="L407" s="99">
        <f t="shared" si="129"/>
        <v>0</v>
      </c>
      <c r="M407" s="90">
        <f t="shared" si="129"/>
        <v>0</v>
      </c>
      <c r="N407" s="99">
        <f t="shared" si="123"/>
        <v>0</v>
      </c>
      <c r="O407" s="90">
        <f t="shared" si="123"/>
        <v>0</v>
      </c>
    </row>
    <row r="408" spans="1:15" ht="25.5">
      <c r="A408" s="109">
        <f t="shared" si="110"/>
        <v>380</v>
      </c>
      <c r="B408" s="110">
        <v>614100</v>
      </c>
      <c r="C408" s="111" t="s">
        <v>362</v>
      </c>
      <c r="D408" s="182"/>
      <c r="E408" s="181"/>
      <c r="F408" s="182"/>
      <c r="G408" s="181"/>
      <c r="H408" s="180"/>
      <c r="I408" s="179"/>
      <c r="J408" s="182"/>
      <c r="K408" s="181"/>
      <c r="L408" s="182"/>
      <c r="M408" s="181"/>
      <c r="N408" s="116">
        <f t="shared" si="123"/>
        <v>0</v>
      </c>
      <c r="O408" s="94">
        <f t="shared" si="123"/>
        <v>0</v>
      </c>
    </row>
    <row r="409" spans="1:15" ht="38.25">
      <c r="A409" s="106">
        <f t="shared" si="110"/>
        <v>381</v>
      </c>
      <c r="B409" s="107">
        <v>615000</v>
      </c>
      <c r="C409" s="108" t="s">
        <v>262</v>
      </c>
      <c r="D409" s="99">
        <f>D410</f>
        <v>0</v>
      </c>
      <c r="E409" s="90">
        <f t="shared" ref="E409:M409" si="130">E410</f>
        <v>0</v>
      </c>
      <c r="F409" s="99">
        <f t="shared" si="130"/>
        <v>0</v>
      </c>
      <c r="G409" s="90">
        <f t="shared" si="130"/>
        <v>0</v>
      </c>
      <c r="H409" s="89">
        <f t="shared" si="130"/>
        <v>0</v>
      </c>
      <c r="I409" s="90">
        <f t="shared" si="130"/>
        <v>0</v>
      </c>
      <c r="J409" s="99">
        <f t="shared" si="130"/>
        <v>0</v>
      </c>
      <c r="K409" s="90">
        <f t="shared" si="130"/>
        <v>0</v>
      </c>
      <c r="L409" s="99">
        <f t="shared" si="130"/>
        <v>0</v>
      </c>
      <c r="M409" s="90">
        <f t="shared" si="130"/>
        <v>0</v>
      </c>
      <c r="N409" s="99">
        <f t="shared" si="123"/>
        <v>0</v>
      </c>
      <c r="O409" s="90">
        <f t="shared" si="123"/>
        <v>0</v>
      </c>
    </row>
    <row r="410" spans="1:15" ht="25.5">
      <c r="A410" s="112">
        <f t="shared" si="110"/>
        <v>382</v>
      </c>
      <c r="B410" s="113">
        <v>615100</v>
      </c>
      <c r="C410" s="114" t="s">
        <v>363</v>
      </c>
      <c r="D410" s="182"/>
      <c r="E410" s="181"/>
      <c r="F410" s="182"/>
      <c r="G410" s="181"/>
      <c r="H410" s="180"/>
      <c r="I410" s="179"/>
      <c r="J410" s="182"/>
      <c r="K410" s="181"/>
      <c r="L410" s="182"/>
      <c r="M410" s="181"/>
      <c r="N410" s="116">
        <f t="shared" si="123"/>
        <v>0</v>
      </c>
      <c r="O410" s="94">
        <f t="shared" si="123"/>
        <v>0</v>
      </c>
    </row>
    <row r="411" spans="1:15" ht="25.5">
      <c r="A411" s="106">
        <f t="shared" si="110"/>
        <v>383</v>
      </c>
      <c r="B411" s="107">
        <v>620000</v>
      </c>
      <c r="C411" s="108" t="s">
        <v>263</v>
      </c>
      <c r="D411" s="99">
        <f>D412+D422+D431</f>
        <v>0</v>
      </c>
      <c r="E411" s="90">
        <f t="shared" ref="E411:M411" si="131">E412+E422+E431</f>
        <v>0</v>
      </c>
      <c r="F411" s="99">
        <f t="shared" si="131"/>
        <v>0</v>
      </c>
      <c r="G411" s="90">
        <f t="shared" si="131"/>
        <v>0</v>
      </c>
      <c r="H411" s="89">
        <f t="shared" si="131"/>
        <v>0</v>
      </c>
      <c r="I411" s="90">
        <f t="shared" si="131"/>
        <v>0</v>
      </c>
      <c r="J411" s="99">
        <f t="shared" si="131"/>
        <v>0</v>
      </c>
      <c r="K411" s="90">
        <f t="shared" si="131"/>
        <v>0</v>
      </c>
      <c r="L411" s="99">
        <f t="shared" si="131"/>
        <v>0</v>
      </c>
      <c r="M411" s="90">
        <f t="shared" si="131"/>
        <v>0</v>
      </c>
      <c r="N411" s="99">
        <f t="shared" si="123"/>
        <v>0</v>
      </c>
      <c r="O411" s="90">
        <f t="shared" si="123"/>
        <v>0</v>
      </c>
    </row>
    <row r="412" spans="1:15" ht="25.5">
      <c r="A412" s="106">
        <f t="shared" si="110"/>
        <v>384</v>
      </c>
      <c r="B412" s="107">
        <v>621000</v>
      </c>
      <c r="C412" s="108" t="s">
        <v>264</v>
      </c>
      <c r="D412" s="99">
        <f t="shared" ref="D412:M412" si="132">SUM(D413:D421)</f>
        <v>0</v>
      </c>
      <c r="E412" s="90">
        <f t="shared" si="132"/>
        <v>0</v>
      </c>
      <c r="F412" s="99">
        <f t="shared" si="132"/>
        <v>0</v>
      </c>
      <c r="G412" s="90">
        <f t="shared" si="132"/>
        <v>0</v>
      </c>
      <c r="H412" s="89">
        <f t="shared" si="132"/>
        <v>0</v>
      </c>
      <c r="I412" s="90">
        <f t="shared" si="132"/>
        <v>0</v>
      </c>
      <c r="J412" s="99">
        <f t="shared" si="132"/>
        <v>0</v>
      </c>
      <c r="K412" s="90">
        <f t="shared" si="132"/>
        <v>0</v>
      </c>
      <c r="L412" s="99">
        <f t="shared" si="132"/>
        <v>0</v>
      </c>
      <c r="M412" s="90">
        <f t="shared" si="132"/>
        <v>0</v>
      </c>
      <c r="N412" s="99">
        <f t="shared" si="123"/>
        <v>0</v>
      </c>
      <c r="O412" s="90">
        <f t="shared" si="123"/>
        <v>0</v>
      </c>
    </row>
    <row r="413" spans="1:15" ht="25.5">
      <c r="A413" s="109">
        <f t="shared" si="110"/>
        <v>385</v>
      </c>
      <c r="B413" s="110">
        <v>621100</v>
      </c>
      <c r="C413" s="111" t="s">
        <v>364</v>
      </c>
      <c r="D413" s="182"/>
      <c r="E413" s="181"/>
      <c r="F413" s="182"/>
      <c r="G413" s="181"/>
      <c r="H413" s="180"/>
      <c r="I413" s="179"/>
      <c r="J413" s="182"/>
      <c r="K413" s="181"/>
      <c r="L413" s="182"/>
      <c r="M413" s="181"/>
      <c r="N413" s="116">
        <f t="shared" si="123"/>
        <v>0</v>
      </c>
      <c r="O413" s="94">
        <f t="shared" si="123"/>
        <v>0</v>
      </c>
    </row>
    <row r="414" spans="1:15">
      <c r="A414" s="109">
        <f t="shared" si="110"/>
        <v>386</v>
      </c>
      <c r="B414" s="110">
        <v>621200</v>
      </c>
      <c r="C414" s="111" t="s">
        <v>365</v>
      </c>
      <c r="D414" s="182"/>
      <c r="E414" s="181"/>
      <c r="F414" s="182"/>
      <c r="G414" s="181"/>
      <c r="H414" s="180"/>
      <c r="I414" s="179"/>
      <c r="J414" s="182"/>
      <c r="K414" s="181"/>
      <c r="L414" s="182"/>
      <c r="M414" s="181"/>
      <c r="N414" s="116">
        <f t="shared" si="123"/>
        <v>0</v>
      </c>
      <c r="O414" s="94">
        <f t="shared" si="123"/>
        <v>0</v>
      </c>
    </row>
    <row r="415" spans="1:15" ht="25.5">
      <c r="A415" s="109">
        <f t="shared" si="110"/>
        <v>387</v>
      </c>
      <c r="B415" s="110">
        <v>621300</v>
      </c>
      <c r="C415" s="111" t="s">
        <v>366</v>
      </c>
      <c r="D415" s="182"/>
      <c r="E415" s="181"/>
      <c r="F415" s="182"/>
      <c r="G415" s="181"/>
      <c r="H415" s="180"/>
      <c r="I415" s="179"/>
      <c r="J415" s="182"/>
      <c r="K415" s="181"/>
      <c r="L415" s="182"/>
      <c r="M415" s="181"/>
      <c r="N415" s="116">
        <f t="shared" si="123"/>
        <v>0</v>
      </c>
      <c r="O415" s="94">
        <f t="shared" si="123"/>
        <v>0</v>
      </c>
    </row>
    <row r="416" spans="1:15" ht="25.5">
      <c r="A416" s="109">
        <f t="shared" si="110"/>
        <v>388</v>
      </c>
      <c r="B416" s="110">
        <v>621400</v>
      </c>
      <c r="C416" s="111" t="s">
        <v>367</v>
      </c>
      <c r="D416" s="182"/>
      <c r="E416" s="181"/>
      <c r="F416" s="182"/>
      <c r="G416" s="181"/>
      <c r="H416" s="180"/>
      <c r="I416" s="179"/>
      <c r="J416" s="182"/>
      <c r="K416" s="181"/>
      <c r="L416" s="182"/>
      <c r="M416" s="181"/>
      <c r="N416" s="116">
        <f t="shared" si="123"/>
        <v>0</v>
      </c>
      <c r="O416" s="94">
        <f t="shared" si="123"/>
        <v>0</v>
      </c>
    </row>
    <row r="417" spans="1:15" ht="38.25">
      <c r="A417" s="109">
        <f t="shared" si="110"/>
        <v>389</v>
      </c>
      <c r="B417" s="110">
        <v>621500</v>
      </c>
      <c r="C417" s="111" t="s">
        <v>61</v>
      </c>
      <c r="D417" s="182"/>
      <c r="E417" s="181"/>
      <c r="F417" s="182"/>
      <c r="G417" s="181"/>
      <c r="H417" s="180"/>
      <c r="I417" s="179"/>
      <c r="J417" s="182"/>
      <c r="K417" s="181"/>
      <c r="L417" s="182"/>
      <c r="M417" s="181"/>
      <c r="N417" s="116">
        <f t="shared" si="123"/>
        <v>0</v>
      </c>
      <c r="O417" s="94">
        <f t="shared" si="123"/>
        <v>0</v>
      </c>
    </row>
    <row r="418" spans="1:15" ht="25.5">
      <c r="A418" s="109">
        <f t="shared" si="110"/>
        <v>390</v>
      </c>
      <c r="B418" s="110">
        <v>621600</v>
      </c>
      <c r="C418" s="111" t="s">
        <v>368</v>
      </c>
      <c r="D418" s="182"/>
      <c r="E418" s="181"/>
      <c r="F418" s="182"/>
      <c r="G418" s="181"/>
      <c r="H418" s="180"/>
      <c r="I418" s="179"/>
      <c r="J418" s="182"/>
      <c r="K418" s="181"/>
      <c r="L418" s="182"/>
      <c r="M418" s="181"/>
      <c r="N418" s="116">
        <f t="shared" si="123"/>
        <v>0</v>
      </c>
      <c r="O418" s="94">
        <f t="shared" si="123"/>
        <v>0</v>
      </c>
    </row>
    <row r="419" spans="1:15" ht="25.5">
      <c r="A419" s="109">
        <f t="shared" si="110"/>
        <v>391</v>
      </c>
      <c r="B419" s="110">
        <v>621700</v>
      </c>
      <c r="C419" s="111" t="s">
        <v>62</v>
      </c>
      <c r="D419" s="182"/>
      <c r="E419" s="181"/>
      <c r="F419" s="182"/>
      <c r="G419" s="181"/>
      <c r="H419" s="180"/>
      <c r="I419" s="179"/>
      <c r="J419" s="182"/>
      <c r="K419" s="181"/>
      <c r="L419" s="182"/>
      <c r="M419" s="181"/>
      <c r="N419" s="116">
        <f t="shared" si="123"/>
        <v>0</v>
      </c>
      <c r="O419" s="94">
        <f t="shared" si="123"/>
        <v>0</v>
      </c>
    </row>
    <row r="420" spans="1:15" ht="38.25">
      <c r="A420" s="109">
        <f t="shared" si="110"/>
        <v>392</v>
      </c>
      <c r="B420" s="110">
        <v>621800</v>
      </c>
      <c r="C420" s="111" t="s">
        <v>369</v>
      </c>
      <c r="D420" s="182"/>
      <c r="E420" s="181"/>
      <c r="F420" s="182"/>
      <c r="G420" s="181"/>
      <c r="H420" s="180"/>
      <c r="I420" s="179"/>
      <c r="J420" s="182"/>
      <c r="K420" s="181"/>
      <c r="L420" s="182"/>
      <c r="M420" s="181"/>
      <c r="N420" s="116">
        <f t="shared" si="123"/>
        <v>0</v>
      </c>
      <c r="O420" s="94">
        <f t="shared" si="123"/>
        <v>0</v>
      </c>
    </row>
    <row r="421" spans="1:15" ht="25.5">
      <c r="A421" s="109">
        <f t="shared" ref="A421:A433" si="133">A420+1</f>
        <v>393</v>
      </c>
      <c r="B421" s="110">
        <v>621900</v>
      </c>
      <c r="C421" s="111" t="s">
        <v>21</v>
      </c>
      <c r="D421" s="182"/>
      <c r="E421" s="181"/>
      <c r="F421" s="182"/>
      <c r="G421" s="181"/>
      <c r="H421" s="180"/>
      <c r="I421" s="179"/>
      <c r="J421" s="182"/>
      <c r="K421" s="181"/>
      <c r="L421" s="182"/>
      <c r="M421" s="181"/>
      <c r="N421" s="116">
        <f t="shared" si="123"/>
        <v>0</v>
      </c>
      <c r="O421" s="94">
        <f t="shared" si="123"/>
        <v>0</v>
      </c>
    </row>
    <row r="422" spans="1:15" ht="25.5">
      <c r="A422" s="106">
        <f t="shared" si="133"/>
        <v>394</v>
      </c>
      <c r="B422" s="107">
        <v>622000</v>
      </c>
      <c r="C422" s="108" t="s">
        <v>265</v>
      </c>
      <c r="D422" s="99">
        <f>SUM(D423:D430)</f>
        <v>0</v>
      </c>
      <c r="E422" s="90">
        <f t="shared" ref="E422:M422" si="134">SUM(E423:E430)</f>
        <v>0</v>
      </c>
      <c r="F422" s="99">
        <f t="shared" si="134"/>
        <v>0</v>
      </c>
      <c r="G422" s="90">
        <f t="shared" si="134"/>
        <v>0</v>
      </c>
      <c r="H422" s="89">
        <f t="shared" si="134"/>
        <v>0</v>
      </c>
      <c r="I422" s="90">
        <f t="shared" si="134"/>
        <v>0</v>
      </c>
      <c r="J422" s="99">
        <f t="shared" si="134"/>
        <v>0</v>
      </c>
      <c r="K422" s="90">
        <f t="shared" si="134"/>
        <v>0</v>
      </c>
      <c r="L422" s="99">
        <f t="shared" si="134"/>
        <v>0</v>
      </c>
      <c r="M422" s="90">
        <f t="shared" si="134"/>
        <v>0</v>
      </c>
      <c r="N422" s="99">
        <f t="shared" si="123"/>
        <v>0</v>
      </c>
      <c r="O422" s="90">
        <f t="shared" si="123"/>
        <v>0</v>
      </c>
    </row>
    <row r="423" spans="1:15" ht="25.5">
      <c r="A423" s="109">
        <f t="shared" si="133"/>
        <v>395</v>
      </c>
      <c r="B423" s="110">
        <v>622100</v>
      </c>
      <c r="C423" s="111" t="s">
        <v>22</v>
      </c>
      <c r="D423" s="182"/>
      <c r="E423" s="181"/>
      <c r="F423" s="182"/>
      <c r="G423" s="181"/>
      <c r="H423" s="180"/>
      <c r="I423" s="179"/>
      <c r="J423" s="182"/>
      <c r="K423" s="181"/>
      <c r="L423" s="182"/>
      <c r="M423" s="181"/>
      <c r="N423" s="116">
        <f t="shared" si="123"/>
        <v>0</v>
      </c>
      <c r="O423" s="94">
        <f t="shared" si="123"/>
        <v>0</v>
      </c>
    </row>
    <row r="424" spans="1:15">
      <c r="A424" s="109">
        <f t="shared" si="133"/>
        <v>396</v>
      </c>
      <c r="B424" s="110">
        <v>622200</v>
      </c>
      <c r="C424" s="111" t="s">
        <v>23</v>
      </c>
      <c r="D424" s="182"/>
      <c r="E424" s="181"/>
      <c r="F424" s="182"/>
      <c r="G424" s="181"/>
      <c r="H424" s="180"/>
      <c r="I424" s="179"/>
      <c r="J424" s="182"/>
      <c r="K424" s="181"/>
      <c r="L424" s="182"/>
      <c r="M424" s="181"/>
      <c r="N424" s="116">
        <f t="shared" si="123"/>
        <v>0</v>
      </c>
      <c r="O424" s="94">
        <f t="shared" si="123"/>
        <v>0</v>
      </c>
    </row>
    <row r="425" spans="1:15" ht="25.5">
      <c r="A425" s="109">
        <f t="shared" si="133"/>
        <v>397</v>
      </c>
      <c r="B425" s="110">
        <v>622300</v>
      </c>
      <c r="C425" s="111" t="s">
        <v>24</v>
      </c>
      <c r="D425" s="182"/>
      <c r="E425" s="181"/>
      <c r="F425" s="182"/>
      <c r="G425" s="181"/>
      <c r="H425" s="180"/>
      <c r="I425" s="179"/>
      <c r="J425" s="182"/>
      <c r="K425" s="181"/>
      <c r="L425" s="182"/>
      <c r="M425" s="181"/>
      <c r="N425" s="116">
        <f t="shared" si="123"/>
        <v>0</v>
      </c>
      <c r="O425" s="94">
        <f t="shared" si="123"/>
        <v>0</v>
      </c>
    </row>
    <row r="426" spans="1:15" ht="25.5">
      <c r="A426" s="109">
        <f t="shared" si="133"/>
        <v>398</v>
      </c>
      <c r="B426" s="110">
        <v>622400</v>
      </c>
      <c r="C426" s="111" t="s">
        <v>25</v>
      </c>
      <c r="D426" s="182"/>
      <c r="E426" s="181"/>
      <c r="F426" s="182"/>
      <c r="G426" s="181"/>
      <c r="H426" s="180"/>
      <c r="I426" s="179"/>
      <c r="J426" s="182"/>
      <c r="K426" s="181"/>
      <c r="L426" s="182"/>
      <c r="M426" s="181"/>
      <c r="N426" s="116">
        <f t="shared" si="123"/>
        <v>0</v>
      </c>
      <c r="O426" s="94">
        <f t="shared" si="123"/>
        <v>0</v>
      </c>
    </row>
    <row r="427" spans="1:15" ht="25.5">
      <c r="A427" s="109">
        <f t="shared" si="133"/>
        <v>399</v>
      </c>
      <c r="B427" s="110">
        <v>622500</v>
      </c>
      <c r="C427" s="111" t="s">
        <v>26</v>
      </c>
      <c r="D427" s="182"/>
      <c r="E427" s="181"/>
      <c r="F427" s="182"/>
      <c r="G427" s="181"/>
      <c r="H427" s="180"/>
      <c r="I427" s="179"/>
      <c r="J427" s="182"/>
      <c r="K427" s="181"/>
      <c r="L427" s="182"/>
      <c r="M427" s="181"/>
      <c r="N427" s="116">
        <f t="shared" si="123"/>
        <v>0</v>
      </c>
      <c r="O427" s="94">
        <f t="shared" si="123"/>
        <v>0</v>
      </c>
    </row>
    <row r="428" spans="1:15" ht="25.5">
      <c r="A428" s="109">
        <f t="shared" si="133"/>
        <v>400</v>
      </c>
      <c r="B428" s="110">
        <v>622600</v>
      </c>
      <c r="C428" s="111" t="s">
        <v>27</v>
      </c>
      <c r="D428" s="182"/>
      <c r="E428" s="181"/>
      <c r="F428" s="182"/>
      <c r="G428" s="181"/>
      <c r="H428" s="180"/>
      <c r="I428" s="179"/>
      <c r="J428" s="182"/>
      <c r="K428" s="181"/>
      <c r="L428" s="182"/>
      <c r="M428" s="181"/>
      <c r="N428" s="116">
        <f t="shared" si="123"/>
        <v>0</v>
      </c>
      <c r="O428" s="94">
        <f t="shared" si="123"/>
        <v>0</v>
      </c>
    </row>
    <row r="429" spans="1:15" ht="25.5">
      <c r="A429" s="109">
        <f t="shared" si="133"/>
        <v>401</v>
      </c>
      <c r="B429" s="110">
        <v>622700</v>
      </c>
      <c r="C429" s="111" t="s">
        <v>28</v>
      </c>
      <c r="D429" s="182"/>
      <c r="E429" s="181"/>
      <c r="F429" s="182"/>
      <c r="G429" s="181"/>
      <c r="H429" s="180"/>
      <c r="I429" s="179"/>
      <c r="J429" s="182"/>
      <c r="K429" s="181"/>
      <c r="L429" s="182"/>
      <c r="M429" s="181"/>
      <c r="N429" s="116">
        <f t="shared" si="123"/>
        <v>0</v>
      </c>
      <c r="O429" s="94">
        <f t="shared" si="123"/>
        <v>0</v>
      </c>
    </row>
    <row r="430" spans="1:15">
      <c r="A430" s="109">
        <f t="shared" si="133"/>
        <v>402</v>
      </c>
      <c r="B430" s="110">
        <v>622800</v>
      </c>
      <c r="C430" s="111" t="s">
        <v>29</v>
      </c>
      <c r="D430" s="182"/>
      <c r="E430" s="181"/>
      <c r="F430" s="182"/>
      <c r="G430" s="181"/>
      <c r="H430" s="180"/>
      <c r="I430" s="179"/>
      <c r="J430" s="182"/>
      <c r="K430" s="181"/>
      <c r="L430" s="182"/>
      <c r="M430" s="181"/>
      <c r="N430" s="116">
        <f t="shared" si="123"/>
        <v>0</v>
      </c>
      <c r="O430" s="94">
        <f t="shared" si="123"/>
        <v>0</v>
      </c>
    </row>
    <row r="431" spans="1:15" ht="63.75">
      <c r="A431" s="106">
        <f t="shared" si="133"/>
        <v>403</v>
      </c>
      <c r="B431" s="107">
        <v>623000</v>
      </c>
      <c r="C431" s="108" t="s">
        <v>266</v>
      </c>
      <c r="D431" s="99">
        <f>D432</f>
        <v>0</v>
      </c>
      <c r="E431" s="90">
        <f t="shared" ref="E431:M431" si="135">E432</f>
        <v>0</v>
      </c>
      <c r="F431" s="99">
        <f t="shared" si="135"/>
        <v>0</v>
      </c>
      <c r="G431" s="90">
        <f t="shared" si="135"/>
        <v>0</v>
      </c>
      <c r="H431" s="89">
        <f t="shared" si="135"/>
        <v>0</v>
      </c>
      <c r="I431" s="90">
        <f t="shared" si="135"/>
        <v>0</v>
      </c>
      <c r="J431" s="99">
        <f t="shared" si="135"/>
        <v>0</v>
      </c>
      <c r="K431" s="90">
        <f t="shared" si="135"/>
        <v>0</v>
      </c>
      <c r="L431" s="99">
        <f t="shared" si="135"/>
        <v>0</v>
      </c>
      <c r="M431" s="90">
        <f t="shared" si="135"/>
        <v>0</v>
      </c>
      <c r="N431" s="99">
        <f t="shared" si="123"/>
        <v>0</v>
      </c>
      <c r="O431" s="90">
        <f t="shared" si="123"/>
        <v>0</v>
      </c>
    </row>
    <row r="432" spans="1:15" ht="51.75" thickBot="1">
      <c r="A432" s="129">
        <f t="shared" si="133"/>
        <v>404</v>
      </c>
      <c r="B432" s="130">
        <v>623100</v>
      </c>
      <c r="C432" s="144" t="s">
        <v>293</v>
      </c>
      <c r="D432" s="182"/>
      <c r="E432" s="181"/>
      <c r="F432" s="182"/>
      <c r="G432" s="181"/>
      <c r="H432" s="180"/>
      <c r="I432" s="179"/>
      <c r="J432" s="182"/>
      <c r="K432" s="181"/>
      <c r="L432" s="182"/>
      <c r="M432" s="181"/>
      <c r="N432" s="145">
        <f t="shared" si="123"/>
        <v>0</v>
      </c>
      <c r="O432" s="132">
        <f t="shared" si="123"/>
        <v>0</v>
      </c>
    </row>
    <row r="433" spans="1:15" ht="27" thickTop="1" thickBot="1">
      <c r="A433" s="146">
        <f t="shared" si="133"/>
        <v>405</v>
      </c>
      <c r="B433" s="147"/>
      <c r="C433" s="135" t="s">
        <v>267</v>
      </c>
      <c r="D433" s="148">
        <f t="shared" ref="D433:O433" si="136">D385+D339+D175</f>
        <v>0</v>
      </c>
      <c r="E433" s="149">
        <f t="shared" si="136"/>
        <v>0</v>
      </c>
      <c r="F433" s="148">
        <f t="shared" si="136"/>
        <v>0</v>
      </c>
      <c r="G433" s="149">
        <f t="shared" si="136"/>
        <v>0</v>
      </c>
      <c r="H433" s="148">
        <f t="shared" si="136"/>
        <v>0</v>
      </c>
      <c r="I433" s="149">
        <f t="shared" si="136"/>
        <v>0</v>
      </c>
      <c r="J433" s="148">
        <f t="shared" si="136"/>
        <v>0</v>
      </c>
      <c r="K433" s="149">
        <f t="shared" si="136"/>
        <v>0</v>
      </c>
      <c r="L433" s="148">
        <f t="shared" si="136"/>
        <v>0</v>
      </c>
      <c r="M433" s="149">
        <f t="shared" si="136"/>
        <v>0</v>
      </c>
      <c r="N433" s="148">
        <f t="shared" si="136"/>
        <v>0</v>
      </c>
      <c r="O433" s="149">
        <f t="shared" si="136"/>
        <v>0</v>
      </c>
    </row>
    <row r="434" spans="1:15" ht="51.75" thickTop="1">
      <c r="A434" s="187"/>
      <c r="B434" s="187"/>
      <c r="C434" s="151" t="s">
        <v>76</v>
      </c>
      <c r="D434" s="194">
        <f>D174-D433</f>
        <v>0</v>
      </c>
      <c r="E434" s="195">
        <f t="shared" ref="E434:O434" si="137">E174-E433</f>
        <v>0</v>
      </c>
      <c r="F434" s="194">
        <f t="shared" si="137"/>
        <v>0</v>
      </c>
      <c r="G434" s="195">
        <f t="shared" si="137"/>
        <v>0</v>
      </c>
      <c r="H434" s="194">
        <f t="shared" si="137"/>
        <v>0</v>
      </c>
      <c r="I434" s="195">
        <f t="shared" si="137"/>
        <v>0</v>
      </c>
      <c r="J434" s="194">
        <f t="shared" si="137"/>
        <v>0</v>
      </c>
      <c r="K434" s="195">
        <f t="shared" si="137"/>
        <v>0</v>
      </c>
      <c r="L434" s="194">
        <f t="shared" si="137"/>
        <v>0</v>
      </c>
      <c r="M434" s="195">
        <f t="shared" si="137"/>
        <v>0</v>
      </c>
      <c r="N434" s="194">
        <f t="shared" si="137"/>
        <v>0</v>
      </c>
      <c r="O434" s="195">
        <f t="shared" si="137"/>
        <v>0</v>
      </c>
    </row>
    <row r="435" spans="1:15">
      <c r="A435" s="191"/>
      <c r="B435" s="191"/>
      <c r="C435" s="191"/>
      <c r="D435" s="191"/>
      <c r="E435" s="191"/>
      <c r="F435" s="191"/>
      <c r="G435" s="191"/>
      <c r="H435" s="191"/>
      <c r="I435" s="191"/>
      <c r="J435" s="191"/>
      <c r="K435" s="191"/>
      <c r="L435" s="191"/>
      <c r="M435" s="191"/>
      <c r="N435" s="191"/>
      <c r="O435" s="191"/>
    </row>
    <row r="436" spans="1:15" ht="32.25" customHeight="1">
      <c r="A436" s="21" t="s">
        <v>355</v>
      </c>
      <c r="B436" s="331" t="s">
        <v>406</v>
      </c>
      <c r="C436" s="332"/>
      <c r="D436" s="226" t="s">
        <v>536</v>
      </c>
      <c r="E436" s="226"/>
      <c r="F436" s="226" t="s">
        <v>537</v>
      </c>
      <c r="G436" s="226"/>
      <c r="H436" s="226" t="s">
        <v>539</v>
      </c>
      <c r="I436" s="226"/>
      <c r="J436" s="226" t="s">
        <v>524</v>
      </c>
      <c r="K436" s="226"/>
      <c r="L436" s="226" t="s">
        <v>526</v>
      </c>
      <c r="M436" s="226"/>
      <c r="N436" s="226" t="s">
        <v>527</v>
      </c>
      <c r="O436" s="226"/>
    </row>
    <row r="437" spans="1:15">
      <c r="A437" s="153">
        <v>1</v>
      </c>
      <c r="B437" s="327">
        <v>2</v>
      </c>
      <c r="C437" s="328"/>
      <c r="D437" s="392">
        <v>3</v>
      </c>
      <c r="E437" s="393"/>
      <c r="F437" s="392">
        <v>4</v>
      </c>
      <c r="G437" s="393"/>
      <c r="H437" s="392">
        <v>5</v>
      </c>
      <c r="I437" s="393"/>
      <c r="J437" s="392">
        <v>6</v>
      </c>
      <c r="K437" s="393"/>
      <c r="L437" s="392">
        <v>7</v>
      </c>
      <c r="M437" s="393"/>
      <c r="N437" s="392" t="s">
        <v>46</v>
      </c>
      <c r="O437" s="393"/>
    </row>
    <row r="438" spans="1:15" ht="27.75" customHeight="1">
      <c r="A438" s="215" t="s">
        <v>356</v>
      </c>
      <c r="B438" s="394" t="s">
        <v>503</v>
      </c>
      <c r="C438" s="395"/>
      <c r="D438" s="337"/>
      <c r="E438" s="338"/>
      <c r="F438" s="337"/>
      <c r="G438" s="338"/>
      <c r="H438" s="339"/>
      <c r="I438" s="340"/>
      <c r="J438" s="337"/>
      <c r="K438" s="338"/>
      <c r="L438" s="278"/>
      <c r="M438" s="278"/>
      <c r="N438" s="333">
        <f>SUM(H438,J438,L438)</f>
        <v>0</v>
      </c>
      <c r="O438" s="334"/>
    </row>
    <row r="439" spans="1:15" ht="27.75" customHeight="1">
      <c r="A439" s="216" t="s">
        <v>497</v>
      </c>
      <c r="B439" s="396" t="s">
        <v>504</v>
      </c>
      <c r="C439" s="397"/>
      <c r="D439" s="337"/>
      <c r="E439" s="338"/>
      <c r="F439" s="337"/>
      <c r="G439" s="338"/>
      <c r="H439" s="339"/>
      <c r="I439" s="340"/>
      <c r="J439" s="337"/>
      <c r="K439" s="338"/>
      <c r="L439" s="278"/>
      <c r="M439" s="278"/>
      <c r="N439" s="333">
        <f t="shared" ref="N439:N453" si="138">SUM(H439,J439,L439)</f>
        <v>0</v>
      </c>
      <c r="O439" s="334"/>
    </row>
    <row r="440" spans="1:15" ht="27.75" customHeight="1">
      <c r="A440" s="216" t="s">
        <v>494</v>
      </c>
      <c r="B440" s="396" t="s">
        <v>505</v>
      </c>
      <c r="C440" s="397"/>
      <c r="D440" s="337"/>
      <c r="E440" s="338"/>
      <c r="F440" s="337"/>
      <c r="G440" s="338"/>
      <c r="H440" s="339"/>
      <c r="I440" s="340"/>
      <c r="J440" s="337"/>
      <c r="K440" s="338"/>
      <c r="L440" s="278"/>
      <c r="M440" s="278"/>
      <c r="N440" s="333">
        <f t="shared" si="138"/>
        <v>0</v>
      </c>
      <c r="O440" s="334"/>
    </row>
    <row r="441" spans="1:15" ht="27.75" customHeight="1">
      <c r="A441" s="216" t="s">
        <v>498</v>
      </c>
      <c r="B441" s="396" t="s">
        <v>506</v>
      </c>
      <c r="C441" s="397"/>
      <c r="D441" s="337"/>
      <c r="E441" s="338"/>
      <c r="F441" s="337"/>
      <c r="G441" s="338"/>
      <c r="H441" s="339"/>
      <c r="I441" s="340"/>
      <c r="J441" s="337"/>
      <c r="K441" s="338"/>
      <c r="L441" s="278"/>
      <c r="M441" s="278"/>
      <c r="N441" s="333">
        <f t="shared" si="138"/>
        <v>0</v>
      </c>
      <c r="O441" s="334"/>
    </row>
    <row r="442" spans="1:15" ht="27.75" customHeight="1">
      <c r="A442" s="216" t="s">
        <v>495</v>
      </c>
      <c r="B442" s="396" t="s">
        <v>507</v>
      </c>
      <c r="C442" s="397"/>
      <c r="D442" s="337"/>
      <c r="E442" s="338"/>
      <c r="F442" s="337"/>
      <c r="G442" s="338"/>
      <c r="H442" s="339"/>
      <c r="I442" s="340"/>
      <c r="J442" s="337"/>
      <c r="K442" s="338"/>
      <c r="L442" s="278"/>
      <c r="M442" s="278"/>
      <c r="N442" s="333">
        <f t="shared" si="138"/>
        <v>0</v>
      </c>
      <c r="O442" s="334"/>
    </row>
    <row r="443" spans="1:15" ht="27.75" customHeight="1">
      <c r="A443" s="216" t="s">
        <v>499</v>
      </c>
      <c r="B443" s="396" t="s">
        <v>508</v>
      </c>
      <c r="C443" s="397"/>
      <c r="D443" s="337"/>
      <c r="E443" s="338"/>
      <c r="F443" s="337"/>
      <c r="G443" s="338"/>
      <c r="H443" s="339"/>
      <c r="I443" s="340"/>
      <c r="J443" s="337"/>
      <c r="K443" s="338"/>
      <c r="L443" s="278"/>
      <c r="M443" s="278"/>
      <c r="N443" s="333">
        <f t="shared" si="138"/>
        <v>0</v>
      </c>
      <c r="O443" s="334"/>
    </row>
    <row r="444" spans="1:15" ht="27.75" customHeight="1">
      <c r="A444" s="216" t="s">
        <v>496</v>
      </c>
      <c r="B444" s="396" t="s">
        <v>297</v>
      </c>
      <c r="C444" s="397"/>
      <c r="D444" s="337"/>
      <c r="E444" s="338"/>
      <c r="F444" s="337"/>
      <c r="G444" s="338"/>
      <c r="H444" s="339"/>
      <c r="I444" s="340"/>
      <c r="J444" s="337"/>
      <c r="K444" s="338"/>
      <c r="L444" s="278"/>
      <c r="M444" s="278"/>
      <c r="N444" s="333">
        <f t="shared" si="138"/>
        <v>0</v>
      </c>
      <c r="O444" s="334"/>
    </row>
    <row r="445" spans="1:15" ht="27.75" customHeight="1">
      <c r="A445" s="216" t="s">
        <v>500</v>
      </c>
      <c r="B445" s="396" t="s">
        <v>296</v>
      </c>
      <c r="C445" s="397"/>
      <c r="D445" s="337"/>
      <c r="E445" s="338"/>
      <c r="F445" s="337"/>
      <c r="G445" s="338"/>
      <c r="H445" s="339"/>
      <c r="I445" s="340"/>
      <c r="J445" s="337"/>
      <c r="K445" s="338"/>
      <c r="L445" s="278"/>
      <c r="M445" s="278"/>
      <c r="N445" s="333">
        <f t="shared" si="138"/>
        <v>0</v>
      </c>
      <c r="O445" s="334"/>
    </row>
    <row r="446" spans="1:15" ht="27.75" customHeight="1">
      <c r="A446" s="216" t="s">
        <v>501</v>
      </c>
      <c r="B446" s="396" t="s">
        <v>509</v>
      </c>
      <c r="C446" s="397"/>
      <c r="D446" s="337"/>
      <c r="E446" s="338"/>
      <c r="F446" s="337"/>
      <c r="G446" s="338"/>
      <c r="H446" s="339"/>
      <c r="I446" s="340"/>
      <c r="J446" s="337"/>
      <c r="K446" s="338"/>
      <c r="L446" s="278"/>
      <c r="M446" s="278"/>
      <c r="N446" s="333">
        <f t="shared" si="138"/>
        <v>0</v>
      </c>
      <c r="O446" s="334"/>
    </row>
    <row r="447" spans="1:15" ht="27.75" customHeight="1">
      <c r="A447" s="216" t="s">
        <v>435</v>
      </c>
      <c r="B447" s="396" t="s">
        <v>510</v>
      </c>
      <c r="C447" s="397"/>
      <c r="D447" s="337"/>
      <c r="E447" s="338"/>
      <c r="F447" s="337"/>
      <c r="G447" s="338"/>
      <c r="H447" s="339"/>
      <c r="I447" s="340"/>
      <c r="J447" s="337"/>
      <c r="K447" s="338"/>
      <c r="L447" s="278"/>
      <c r="M447" s="278"/>
      <c r="N447" s="333">
        <f t="shared" si="138"/>
        <v>0</v>
      </c>
      <c r="O447" s="334"/>
    </row>
    <row r="448" spans="1:15" ht="27.75" customHeight="1">
      <c r="A448" s="216" t="s">
        <v>397</v>
      </c>
      <c r="B448" s="396" t="s">
        <v>511</v>
      </c>
      <c r="C448" s="397"/>
      <c r="D448" s="337"/>
      <c r="E448" s="338"/>
      <c r="F448" s="337"/>
      <c r="G448" s="338"/>
      <c r="H448" s="339"/>
      <c r="I448" s="340"/>
      <c r="J448" s="337"/>
      <c r="K448" s="338"/>
      <c r="L448" s="278"/>
      <c r="M448" s="278"/>
      <c r="N448" s="343">
        <f t="shared" si="138"/>
        <v>0</v>
      </c>
      <c r="O448" s="344"/>
    </row>
    <row r="449" spans="1:15" ht="27.75" customHeight="1">
      <c r="A449" s="216" t="s">
        <v>398</v>
      </c>
      <c r="B449" s="396" t="s">
        <v>512</v>
      </c>
      <c r="C449" s="397"/>
      <c r="D449" s="337"/>
      <c r="E449" s="338"/>
      <c r="F449" s="337"/>
      <c r="G449" s="338"/>
      <c r="H449" s="339"/>
      <c r="I449" s="340"/>
      <c r="J449" s="337"/>
      <c r="K449" s="338"/>
      <c r="L449" s="278"/>
      <c r="M449" s="278"/>
      <c r="N449" s="343">
        <f t="shared" si="138"/>
        <v>0</v>
      </c>
      <c r="O449" s="344"/>
    </row>
    <row r="450" spans="1:15" ht="27.75" customHeight="1">
      <c r="A450" s="216" t="s">
        <v>399</v>
      </c>
      <c r="B450" s="396" t="s">
        <v>513</v>
      </c>
      <c r="C450" s="397"/>
      <c r="D450" s="337"/>
      <c r="E450" s="338"/>
      <c r="F450" s="337"/>
      <c r="G450" s="338"/>
      <c r="H450" s="339"/>
      <c r="I450" s="340"/>
      <c r="J450" s="337"/>
      <c r="K450" s="338"/>
      <c r="L450" s="278"/>
      <c r="M450" s="278"/>
      <c r="N450" s="343">
        <f t="shared" si="138"/>
        <v>0</v>
      </c>
      <c r="O450" s="344"/>
    </row>
    <row r="451" spans="1:15" ht="27.75" customHeight="1">
      <c r="A451" s="216" t="s">
        <v>400</v>
      </c>
      <c r="B451" s="396" t="s">
        <v>298</v>
      </c>
      <c r="C451" s="397"/>
      <c r="D451" s="337"/>
      <c r="E451" s="338"/>
      <c r="F451" s="337"/>
      <c r="G451" s="338"/>
      <c r="H451" s="339"/>
      <c r="I451" s="340"/>
      <c r="J451" s="337"/>
      <c r="K451" s="338"/>
      <c r="L451" s="278"/>
      <c r="M451" s="278"/>
      <c r="N451" s="343">
        <f t="shared" si="138"/>
        <v>0</v>
      </c>
      <c r="O451" s="344"/>
    </row>
    <row r="452" spans="1:15" ht="27.75" customHeight="1">
      <c r="A452" s="216" t="s">
        <v>401</v>
      </c>
      <c r="B452" s="396" t="s">
        <v>299</v>
      </c>
      <c r="C452" s="397"/>
      <c r="D452" s="337"/>
      <c r="E452" s="338"/>
      <c r="F452" s="337"/>
      <c r="G452" s="338"/>
      <c r="H452" s="339"/>
      <c r="I452" s="340"/>
      <c r="J452" s="337"/>
      <c r="K452" s="338"/>
      <c r="L452" s="278"/>
      <c r="M452" s="278"/>
      <c r="N452" s="343">
        <f t="shared" si="138"/>
        <v>0</v>
      </c>
      <c r="O452" s="344"/>
    </row>
    <row r="453" spans="1:15" ht="27.75" customHeight="1">
      <c r="A453" s="216" t="s">
        <v>402</v>
      </c>
      <c r="B453" s="396" t="s">
        <v>502</v>
      </c>
      <c r="C453" s="397"/>
      <c r="D453" s="337"/>
      <c r="E453" s="338"/>
      <c r="F453" s="337"/>
      <c r="G453" s="338"/>
      <c r="H453" s="339"/>
      <c r="I453" s="340"/>
      <c r="J453" s="337"/>
      <c r="K453" s="338"/>
      <c r="L453" s="278"/>
      <c r="M453" s="278"/>
      <c r="N453" s="343">
        <f t="shared" si="138"/>
        <v>0</v>
      </c>
      <c r="O453" s="344"/>
    </row>
    <row r="454" spans="1:15" ht="27.75" customHeight="1" thickBot="1">
      <c r="A454" s="217" t="s">
        <v>381</v>
      </c>
      <c r="B454" s="398" t="s">
        <v>300</v>
      </c>
      <c r="C454" s="399"/>
      <c r="D454" s="351"/>
      <c r="E454" s="352"/>
      <c r="F454" s="351"/>
      <c r="G454" s="352"/>
      <c r="H454" s="353"/>
      <c r="I454" s="354"/>
      <c r="J454" s="351"/>
      <c r="K454" s="352"/>
      <c r="L454" s="287"/>
      <c r="M454" s="287"/>
      <c r="N454" s="345">
        <f>SUM(H454,J454,L454)</f>
        <v>0</v>
      </c>
      <c r="O454" s="346"/>
    </row>
    <row r="455" spans="1:15" ht="35.25" customHeight="1" thickTop="1" thickBot="1">
      <c r="A455" s="355" t="s">
        <v>413</v>
      </c>
      <c r="B455" s="283"/>
      <c r="C455" s="154" t="str">
        <f>$D$5&amp;"-"&amp;$E$5&amp;"   "&amp;$D$6</f>
        <v xml:space="preserve">-   </v>
      </c>
      <c r="D455" s="347">
        <f>SUM(D438:E454)</f>
        <v>0</v>
      </c>
      <c r="E455" s="348"/>
      <c r="F455" s="347">
        <f>SUM(F438:G454)</f>
        <v>0</v>
      </c>
      <c r="G455" s="348"/>
      <c r="H455" s="347">
        <f>SUM(H438:I454)</f>
        <v>0</v>
      </c>
      <c r="I455" s="348"/>
      <c r="J455" s="347">
        <f>SUM(J438:K454)</f>
        <v>0</v>
      </c>
      <c r="K455" s="348"/>
      <c r="L455" s="347">
        <f>SUM(L438:M454)</f>
        <v>0</v>
      </c>
      <c r="M455" s="348"/>
      <c r="N455" s="347">
        <f>SUM(H455:M455)</f>
        <v>0</v>
      </c>
      <c r="O455" s="357"/>
    </row>
    <row r="456" spans="1:15" ht="26.25" thickTop="1">
      <c r="A456" s="72"/>
      <c r="B456" s="72"/>
      <c r="C456" s="155" t="s">
        <v>77</v>
      </c>
      <c r="D456" s="400">
        <f>D433+E433-D455</f>
        <v>0</v>
      </c>
      <c r="E456" s="400"/>
      <c r="F456" s="400">
        <f>F433+G433-F455</f>
        <v>0</v>
      </c>
      <c r="G456" s="400"/>
      <c r="H456" s="400">
        <f>H433+I433-H455</f>
        <v>0</v>
      </c>
      <c r="I456" s="400"/>
      <c r="J456" s="400">
        <f>J433+K433-J455</f>
        <v>0</v>
      </c>
      <c r="K456" s="400"/>
      <c r="L456" s="400">
        <f>L433+M433-L455</f>
        <v>0</v>
      </c>
      <c r="M456" s="400"/>
      <c r="N456" s="400">
        <f>N433+O433-N455</f>
        <v>0</v>
      </c>
      <c r="O456" s="400"/>
    </row>
    <row r="457" spans="1:15">
      <c r="C457" s="20"/>
      <c r="D457" s="72"/>
      <c r="E457" s="72"/>
      <c r="F457" s="72"/>
      <c r="G457" s="72"/>
      <c r="H457" s="72"/>
      <c r="I457" s="72"/>
      <c r="J457" s="72"/>
      <c r="K457" s="72"/>
      <c r="L457" s="72"/>
      <c r="O457" s="23"/>
    </row>
    <row r="458" spans="1:15">
      <c r="A458" s="19" t="s">
        <v>414</v>
      </c>
      <c r="B458" s="20" t="s">
        <v>416</v>
      </c>
      <c r="C458" s="20"/>
      <c r="D458" s="72"/>
      <c r="E458" s="72"/>
      <c r="F458" s="72"/>
      <c r="G458" s="72"/>
      <c r="H458" s="72"/>
      <c r="I458" s="72"/>
      <c r="J458" s="72"/>
      <c r="K458" s="3"/>
      <c r="L458" s="3"/>
      <c r="O458" s="23"/>
    </row>
    <row r="459" spans="1:15">
      <c r="A459" s="19" t="s">
        <v>415</v>
      </c>
      <c r="B459" s="20" t="s">
        <v>417</v>
      </c>
      <c r="C459" s="72"/>
      <c r="D459" s="72"/>
      <c r="E459" s="72"/>
      <c r="F459" s="72"/>
      <c r="G459" s="72"/>
      <c r="H459" s="72"/>
      <c r="I459" s="72"/>
      <c r="J459" s="72"/>
      <c r="K459" s="72"/>
      <c r="L459" s="72"/>
      <c r="O459" s="23"/>
    </row>
    <row r="460" spans="1:15">
      <c r="A460" s="1"/>
      <c r="B460" s="1"/>
      <c r="C460" s="1"/>
      <c r="D460" s="1"/>
      <c r="E460" s="1"/>
      <c r="F460" s="1"/>
      <c r="G460" s="1"/>
      <c r="H460" s="1"/>
      <c r="I460" s="1"/>
      <c r="J460" s="1"/>
      <c r="K460" s="27"/>
      <c r="L460" s="27"/>
      <c r="O460" s="23"/>
    </row>
    <row r="461" spans="1:15" ht="15.75" customHeight="1">
      <c r="A461" s="1"/>
      <c r="B461" s="1"/>
      <c r="C461" s="1"/>
      <c r="D461" s="1"/>
      <c r="E461" s="1"/>
      <c r="F461" s="1"/>
      <c r="G461" s="1"/>
      <c r="H461" s="1"/>
      <c r="I461" s="1"/>
      <c r="J461" s="1"/>
      <c r="M461" s="356" t="s">
        <v>382</v>
      </c>
      <c r="N461" s="356"/>
      <c r="O461" s="23"/>
    </row>
    <row r="462" spans="1:15" ht="15.75">
      <c r="A462" s="1"/>
      <c r="B462" s="1"/>
      <c r="C462" s="1"/>
      <c r="D462" s="1"/>
      <c r="E462" s="1"/>
      <c r="F462" s="1"/>
      <c r="G462" s="1"/>
      <c r="H462" s="1"/>
      <c r="I462" s="1"/>
      <c r="J462" s="1"/>
      <c r="M462" s="60"/>
      <c r="N462" s="60"/>
      <c r="O462" s="23"/>
    </row>
    <row r="463" spans="1:15" ht="16.5" thickBot="1">
      <c r="A463" s="1"/>
      <c r="B463" s="192" t="s">
        <v>383</v>
      </c>
      <c r="C463" s="193"/>
      <c r="D463" s="1"/>
      <c r="E463" s="1"/>
      <c r="F463" s="1"/>
      <c r="G463" s="1"/>
      <c r="H463" s="1"/>
      <c r="I463" s="1"/>
      <c r="J463" s="1"/>
      <c r="M463" s="193"/>
      <c r="N463" s="193"/>
      <c r="O463" s="23"/>
    </row>
  </sheetData>
  <sheetProtection sheet="1" formatCells="0" formatColumns="0" formatRows="0" insertColumns="0" insertRows="0" insertHyperlinks="0" deleteColumns="0" deleteRows="0" sort="0"/>
  <mergeCells count="197">
    <mergeCell ref="M461:N461"/>
    <mergeCell ref="D456:E456"/>
    <mergeCell ref="F456:G456"/>
    <mergeCell ref="H456:I456"/>
    <mergeCell ref="J456:K456"/>
    <mergeCell ref="J455:K455"/>
    <mergeCell ref="L455:M455"/>
    <mergeCell ref="N455:O455"/>
    <mergeCell ref="L456:M456"/>
    <mergeCell ref="N456:O456"/>
    <mergeCell ref="N453:O453"/>
    <mergeCell ref="B454:C454"/>
    <mergeCell ref="D454:E454"/>
    <mergeCell ref="F454:G454"/>
    <mergeCell ref="H454:I454"/>
    <mergeCell ref="J454:K454"/>
    <mergeCell ref="L454:M454"/>
    <mergeCell ref="N454:O454"/>
    <mergeCell ref="B453:C453"/>
    <mergeCell ref="D453:E453"/>
    <mergeCell ref="F453:G453"/>
    <mergeCell ref="H453:I453"/>
    <mergeCell ref="J453:K453"/>
    <mergeCell ref="L453:M453"/>
    <mergeCell ref="L452:M452"/>
    <mergeCell ref="A455:B455"/>
    <mergeCell ref="D455:E455"/>
    <mergeCell ref="F455:G455"/>
    <mergeCell ref="H455:I455"/>
    <mergeCell ref="N452:O452"/>
    <mergeCell ref="B451:C451"/>
    <mergeCell ref="D451:E451"/>
    <mergeCell ref="F451:G451"/>
    <mergeCell ref="H451:I451"/>
    <mergeCell ref="J451:K451"/>
    <mergeCell ref="L451:M451"/>
    <mergeCell ref="N451:O451"/>
    <mergeCell ref="B452:C452"/>
    <mergeCell ref="D452:E452"/>
    <mergeCell ref="F452:G452"/>
    <mergeCell ref="H452:I452"/>
    <mergeCell ref="J452:K452"/>
    <mergeCell ref="N449:O449"/>
    <mergeCell ref="B450:C450"/>
    <mergeCell ref="D450:E450"/>
    <mergeCell ref="F450:G450"/>
    <mergeCell ref="H450:I450"/>
    <mergeCell ref="J450:K450"/>
    <mergeCell ref="L450:M450"/>
    <mergeCell ref="N450:O450"/>
    <mergeCell ref="L449:M449"/>
    <mergeCell ref="B449:C449"/>
    <mergeCell ref="D449:E449"/>
    <mergeCell ref="F449:G449"/>
    <mergeCell ref="H449:I449"/>
    <mergeCell ref="J449:K449"/>
    <mergeCell ref="L448:M448"/>
    <mergeCell ref="N448:O448"/>
    <mergeCell ref="B447:C447"/>
    <mergeCell ref="D447:E447"/>
    <mergeCell ref="F447:G447"/>
    <mergeCell ref="H447:I447"/>
    <mergeCell ref="J447:K447"/>
    <mergeCell ref="L447:M447"/>
    <mergeCell ref="N447:O447"/>
    <mergeCell ref="D448:E448"/>
    <mergeCell ref="F448:G448"/>
    <mergeCell ref="H448:I448"/>
    <mergeCell ref="J448:K448"/>
    <mergeCell ref="B448:C448"/>
    <mergeCell ref="B446:C446"/>
    <mergeCell ref="D446:E446"/>
    <mergeCell ref="F446:G446"/>
    <mergeCell ref="H446:I446"/>
    <mergeCell ref="J446:K446"/>
    <mergeCell ref="L446:M446"/>
    <mergeCell ref="N446:O446"/>
    <mergeCell ref="B445:C445"/>
    <mergeCell ref="D445:E445"/>
    <mergeCell ref="L445:M445"/>
    <mergeCell ref="F445:G445"/>
    <mergeCell ref="H445:I445"/>
    <mergeCell ref="J445:K445"/>
    <mergeCell ref="N445:O445"/>
    <mergeCell ref="L444:M444"/>
    <mergeCell ref="N444:O444"/>
    <mergeCell ref="B443:C443"/>
    <mergeCell ref="D443:E443"/>
    <mergeCell ref="F443:G443"/>
    <mergeCell ref="H443:I443"/>
    <mergeCell ref="J443:K443"/>
    <mergeCell ref="L443:M443"/>
    <mergeCell ref="N443:O443"/>
    <mergeCell ref="D444:E444"/>
    <mergeCell ref="F444:G444"/>
    <mergeCell ref="H444:I444"/>
    <mergeCell ref="J444:K444"/>
    <mergeCell ref="B444:C444"/>
    <mergeCell ref="N441:O441"/>
    <mergeCell ref="B442:C442"/>
    <mergeCell ref="D442:E442"/>
    <mergeCell ref="F442:G442"/>
    <mergeCell ref="H442:I442"/>
    <mergeCell ref="J442:K442"/>
    <mergeCell ref="L442:M442"/>
    <mergeCell ref="N442:O442"/>
    <mergeCell ref="B441:C441"/>
    <mergeCell ref="L441:M441"/>
    <mergeCell ref="D441:E441"/>
    <mergeCell ref="F441:G441"/>
    <mergeCell ref="H441:I441"/>
    <mergeCell ref="J441:K441"/>
    <mergeCell ref="L440:M440"/>
    <mergeCell ref="N440:O440"/>
    <mergeCell ref="B439:C439"/>
    <mergeCell ref="D439:E439"/>
    <mergeCell ref="F439:G439"/>
    <mergeCell ref="H439:I439"/>
    <mergeCell ref="J439:K439"/>
    <mergeCell ref="L439:M439"/>
    <mergeCell ref="N439:O439"/>
    <mergeCell ref="D440:E440"/>
    <mergeCell ref="F440:G440"/>
    <mergeCell ref="H440:I440"/>
    <mergeCell ref="J440:K440"/>
    <mergeCell ref="B440:C440"/>
    <mergeCell ref="N437:O437"/>
    <mergeCell ref="B438:C438"/>
    <mergeCell ref="D438:E438"/>
    <mergeCell ref="F438:G438"/>
    <mergeCell ref="H438:I438"/>
    <mergeCell ref="J438:K438"/>
    <mergeCell ref="L438:M438"/>
    <mergeCell ref="N438:O438"/>
    <mergeCell ref="B437:C437"/>
    <mergeCell ref="L437:M437"/>
    <mergeCell ref="D437:E437"/>
    <mergeCell ref="F437:G437"/>
    <mergeCell ref="H437:I437"/>
    <mergeCell ref="J437:K437"/>
    <mergeCell ref="L436:M436"/>
    <mergeCell ref="N436:O436"/>
    <mergeCell ref="A25:O25"/>
    <mergeCell ref="A26:A27"/>
    <mergeCell ref="B26:B27"/>
    <mergeCell ref="C26:C27"/>
    <mergeCell ref="D26:E26"/>
    <mergeCell ref="F26:G26"/>
    <mergeCell ref="H26:I26"/>
    <mergeCell ref="N26:O26"/>
    <mergeCell ref="B436:C436"/>
    <mergeCell ref="D436:E436"/>
    <mergeCell ref="F436:G436"/>
    <mergeCell ref="H436:I436"/>
    <mergeCell ref="J436:K436"/>
    <mergeCell ref="L26:M26"/>
    <mergeCell ref="D8:O8"/>
    <mergeCell ref="A1:O1"/>
    <mergeCell ref="A2:O2"/>
    <mergeCell ref="D16:O16"/>
    <mergeCell ref="A11:C11"/>
    <mergeCell ref="A14:C14"/>
    <mergeCell ref="A12:C12"/>
    <mergeCell ref="A13:C13"/>
    <mergeCell ref="A7:C7"/>
    <mergeCell ref="A9:C9"/>
    <mergeCell ref="A10:C10"/>
    <mergeCell ref="A16:C16"/>
    <mergeCell ref="A15:C15"/>
    <mergeCell ref="D9:O9"/>
    <mergeCell ref="D10:O10"/>
    <mergeCell ref="D7:K7"/>
    <mergeCell ref="D6:O6"/>
    <mergeCell ref="D19:F19"/>
    <mergeCell ref="B18:C19"/>
    <mergeCell ref="L21:O21"/>
    <mergeCell ref="B20:C22"/>
    <mergeCell ref="D18:O18"/>
    <mergeCell ref="A18:A19"/>
    <mergeCell ref="J26:K26"/>
    <mergeCell ref="A20:A22"/>
    <mergeCell ref="A4:C4"/>
    <mergeCell ref="A5:C5"/>
    <mergeCell ref="D22:F22"/>
    <mergeCell ref="D20:F20"/>
    <mergeCell ref="D21:F21"/>
    <mergeCell ref="A8:C8"/>
    <mergeCell ref="D11:O11"/>
    <mergeCell ref="D12:O12"/>
    <mergeCell ref="D13:O13"/>
    <mergeCell ref="A6:C6"/>
    <mergeCell ref="L20:O20"/>
    <mergeCell ref="L22:O22"/>
    <mergeCell ref="D14:O14"/>
    <mergeCell ref="D15:O15"/>
    <mergeCell ref="L19:O19"/>
    <mergeCell ref="D4:O4"/>
  </mergeCells>
  <phoneticPr fontId="12" type="noConversion"/>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dxfId="7" priority="2" stopIfTrue="1" operator="equal">
      <formula>0</formula>
    </cfRule>
  </conditionalFormatting>
  <conditionalFormatting sqref="D339:O339 D36:O36 D385:O385 D175:O175 D109:O109 D134:O134 D29:O29">
    <cfRule type="cellIs" dxfId="6" priority="3" stopIfTrue="1" operator="equal">
      <formula>0</formula>
    </cfRule>
  </conditionalFormatting>
  <conditionalFormatting sqref="D434:O434">
    <cfRule type="cellIs" dxfId="5" priority="4" stopIfTrue="1" operator="notEqual">
      <formula>0</formula>
    </cfRule>
    <cfRule type="cellIs" dxfId="4" priority="5" stopIfTrue="1" operator="equal">
      <formula>0</formula>
    </cfRule>
  </conditionalFormatting>
  <conditionalFormatting sqref="D456:O456">
    <cfRule type="cellIs" dxfId="3" priority="6" stopIfTrue="1" operator="equal">
      <formula>0</formula>
    </cfRule>
    <cfRule type="cellIs" dxfId="2" priority="7" stopIfTrue="1" operator="notEqual">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dxfId="1" priority="8" stopIfTrue="1" operator="equal">
      <formula>0</formula>
    </cfRule>
  </conditionalFormatting>
  <conditionalFormatting sqref="D455:O455 D433:O433 D174:O174">
    <cfRule type="cellIs" dxfId="0" priority="13" stopIfTrue="1" operator="equal">
      <formula>0</formula>
    </cfRule>
  </conditionalFormatting>
  <dataValidations xWindow="518" yWindow="300" count="2">
    <dataValidation type="textLength" errorStyle="information" operator="equal" allowBlank="1" showErrorMessage="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sqref="F5:G5">
      <formula1>4</formula1>
    </dataValidation>
    <dataValidation errorStyle="information" operator="equal" allowBlank="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prompt="Шифрирати пројекте по редоследу П1, П2, П3...." sqref="E5"/>
  </dataValidations>
  <pageMargins left="3.937007874015748E-2" right="3.937007874015748E-2" top="0.47244094488188981" bottom="0.39370078740157483" header="0.31496062992125984" footer="0.31496062992125984"/>
  <pageSetup paperSize="9" scale="70" fitToHeight="0" orientation="landscape" r:id="rId1"/>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sheetPr codeName="Sheet6"/>
  <dimension ref="A1:R45"/>
  <sheetViews>
    <sheetView topLeftCell="A9" workbookViewId="0">
      <selection activeCell="C16" sqref="C16"/>
    </sheetView>
  </sheetViews>
  <sheetFormatPr defaultRowHeight="15"/>
  <cols>
    <col min="1" max="2" width="9.140625" style="5"/>
    <col min="3" max="4" width="9.85546875" style="5" bestFit="1" customWidth="1"/>
    <col min="5" max="11" width="9.140625" style="5"/>
    <col min="12" max="12" width="9.85546875" style="5" bestFit="1" customWidth="1"/>
    <col min="13" max="25" width="9.140625" style="5"/>
    <col min="26" max="26" width="9.85546875" style="5" bestFit="1" customWidth="1"/>
    <col min="27" max="32" width="9.140625" style="5"/>
    <col min="33" max="33" width="9.85546875" style="5" bestFit="1" customWidth="1"/>
    <col min="34" max="67" width="9.140625" style="5"/>
    <col min="68" max="68" width="11.42578125" style="5" customWidth="1"/>
    <col min="69" max="69" width="10.42578125" style="5" customWidth="1"/>
    <col min="70" max="73" width="9.140625" style="5"/>
    <col min="74" max="74" width="9.5703125" style="5" customWidth="1"/>
    <col min="75" max="16384" width="9.140625" style="5"/>
  </cols>
  <sheetData>
    <row r="1" spans="1:18" ht="18.75" hidden="1" customHeight="1"/>
    <row r="2" spans="1:18" ht="13.5" hidden="1" customHeight="1"/>
    <row r="3" spans="1:18" ht="16.5" hidden="1" customHeight="1"/>
    <row r="4" spans="1:18" ht="15" hidden="1" customHeight="1"/>
    <row r="5" spans="1:18" ht="15" hidden="1" customHeight="1"/>
    <row r="6" spans="1:18" ht="15" hidden="1" customHeight="1"/>
    <row r="7" spans="1:18" ht="17.25" hidden="1" customHeight="1"/>
    <row r="8" spans="1:18" ht="15" hidden="1" customHeight="1"/>
    <row r="9" spans="1:18" ht="18.75" customHeight="1">
      <c r="A9" s="410" t="s">
        <v>387</v>
      </c>
      <c r="B9" s="410"/>
      <c r="C9" s="410"/>
      <c r="D9" s="410"/>
      <c r="E9" s="410"/>
      <c r="F9" s="410"/>
      <c r="G9" s="410"/>
      <c r="H9" s="410"/>
      <c r="I9" s="410"/>
      <c r="J9" s="410"/>
      <c r="K9" s="410"/>
      <c r="L9" s="410"/>
      <c r="M9" s="410"/>
      <c r="N9" s="410"/>
    </row>
    <row r="10" spans="1:18" ht="18.75" customHeight="1">
      <c r="B10" s="6"/>
      <c r="C10" s="6"/>
      <c r="D10" s="6"/>
      <c r="E10" s="6"/>
      <c r="F10" s="6"/>
      <c r="G10" s="6"/>
      <c r="H10" s="6"/>
      <c r="I10" s="6"/>
      <c r="J10" s="6"/>
      <c r="K10" s="6"/>
      <c r="L10" s="6"/>
      <c r="M10" s="6"/>
      <c r="N10" s="6"/>
      <c r="O10" s="6"/>
      <c r="P10" s="6"/>
      <c r="Q10" s="6"/>
      <c r="R10" s="6"/>
    </row>
    <row r="11" spans="1:18" ht="18.75" hidden="1" customHeight="1">
      <c r="O11" s="6"/>
      <c r="P11" s="6"/>
      <c r="Q11" s="6"/>
      <c r="R11" s="6"/>
    </row>
    <row r="12" spans="1:18" ht="15.75" hidden="1">
      <c r="A12" s="409" t="s">
        <v>421</v>
      </c>
      <c r="B12" s="411" t="s">
        <v>422</v>
      </c>
      <c r="C12" s="412"/>
      <c r="D12" s="412"/>
      <c r="E12" s="412"/>
      <c r="F12" s="412"/>
      <c r="G12" s="412"/>
      <c r="H12" s="412"/>
      <c r="I12" s="412"/>
      <c r="J12" s="412"/>
      <c r="K12" s="412"/>
      <c r="L12" s="412"/>
      <c r="M12" s="412"/>
      <c r="N12" s="413"/>
      <c r="O12" s="6"/>
      <c r="P12" s="6"/>
      <c r="Q12" s="6"/>
      <c r="R12" s="6"/>
    </row>
    <row r="13" spans="1:18" ht="54" hidden="1" customHeight="1">
      <c r="A13" s="409"/>
      <c r="B13" s="414" t="s">
        <v>449</v>
      </c>
      <c r="C13" s="415"/>
      <c r="D13" s="415"/>
      <c r="E13" s="415"/>
      <c r="F13" s="415"/>
      <c r="G13" s="415"/>
      <c r="H13" s="415"/>
      <c r="I13" s="415"/>
      <c r="J13" s="415"/>
      <c r="K13" s="415"/>
      <c r="L13" s="415"/>
      <c r="M13" s="415"/>
      <c r="N13" s="416"/>
      <c r="O13" s="6"/>
      <c r="P13" s="6"/>
      <c r="Q13" s="6"/>
      <c r="R13" s="6"/>
    </row>
    <row r="14" spans="1:18" ht="37.5" hidden="1" customHeight="1">
      <c r="A14" s="409"/>
      <c r="B14" s="422" t="s">
        <v>450</v>
      </c>
      <c r="C14" s="423"/>
      <c r="D14" s="423"/>
      <c r="E14" s="423"/>
      <c r="F14" s="423"/>
      <c r="G14" s="423"/>
      <c r="H14" s="423"/>
      <c r="I14" s="423"/>
      <c r="J14" s="423"/>
      <c r="K14" s="423"/>
      <c r="L14" s="423"/>
      <c r="M14" s="423"/>
      <c r="N14" s="424"/>
      <c r="O14" s="6"/>
      <c r="P14" s="6"/>
      <c r="Q14" s="6"/>
      <c r="R14" s="6"/>
    </row>
    <row r="15" spans="1:18" ht="18" hidden="1" customHeight="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03" t="s">
        <v>421</v>
      </c>
      <c r="B17" s="411" t="s">
        <v>423</v>
      </c>
      <c r="C17" s="412"/>
      <c r="D17" s="412"/>
      <c r="E17" s="412"/>
      <c r="F17" s="412"/>
      <c r="G17" s="412"/>
      <c r="H17" s="412"/>
      <c r="I17" s="412"/>
      <c r="J17" s="412"/>
      <c r="K17" s="412"/>
      <c r="L17" s="412"/>
      <c r="M17" s="412"/>
      <c r="N17" s="413"/>
      <c r="O17" s="6"/>
      <c r="P17" s="6"/>
      <c r="Q17" s="6"/>
      <c r="R17" s="6"/>
    </row>
    <row r="18" spans="1:18" ht="50.25" customHeight="1">
      <c r="A18" s="404"/>
      <c r="B18" s="402" t="s">
        <v>447</v>
      </c>
      <c r="C18" s="402"/>
      <c r="D18" s="402"/>
      <c r="E18" s="402"/>
      <c r="F18" s="402"/>
      <c r="G18" s="402"/>
      <c r="H18" s="402"/>
      <c r="I18" s="402"/>
      <c r="J18" s="402"/>
      <c r="K18" s="402"/>
      <c r="L18" s="402"/>
      <c r="M18" s="402"/>
      <c r="N18" s="402"/>
      <c r="O18" s="6"/>
      <c r="P18" s="6"/>
      <c r="Q18" s="6"/>
      <c r="R18" s="6"/>
    </row>
    <row r="19" spans="1:18" ht="111" customHeight="1">
      <c r="A19" s="404"/>
      <c r="B19" s="401" t="s">
        <v>533</v>
      </c>
      <c r="C19" s="402"/>
      <c r="D19" s="402"/>
      <c r="E19" s="402"/>
      <c r="F19" s="402"/>
      <c r="G19" s="402"/>
      <c r="H19" s="402"/>
      <c r="I19" s="402"/>
      <c r="J19" s="402"/>
      <c r="K19" s="402"/>
      <c r="L19" s="402"/>
      <c r="M19" s="402"/>
      <c r="N19" s="402"/>
      <c r="O19" s="6"/>
      <c r="P19" s="6"/>
      <c r="Q19" s="6"/>
      <c r="R19" s="6"/>
    </row>
    <row r="20" spans="1:18" ht="51.75" customHeight="1">
      <c r="A20" s="404"/>
      <c r="B20" s="402" t="s">
        <v>445</v>
      </c>
      <c r="C20" s="402"/>
      <c r="D20" s="402"/>
      <c r="E20" s="402"/>
      <c r="F20" s="402"/>
      <c r="G20" s="402"/>
      <c r="H20" s="402"/>
      <c r="I20" s="402"/>
      <c r="J20" s="402"/>
      <c r="K20" s="402"/>
      <c r="L20" s="402"/>
      <c r="M20" s="402"/>
      <c r="N20" s="402"/>
      <c r="O20" s="6"/>
      <c r="P20" s="6"/>
      <c r="Q20" s="6"/>
      <c r="R20" s="6"/>
    </row>
    <row r="21" spans="1:18" ht="92.25" customHeight="1">
      <c r="A21" s="405"/>
      <c r="B21" s="429" t="s">
        <v>448</v>
      </c>
      <c r="C21" s="429"/>
      <c r="D21" s="429"/>
      <c r="E21" s="429"/>
      <c r="F21" s="429"/>
      <c r="G21" s="429"/>
      <c r="H21" s="429"/>
      <c r="I21" s="429"/>
      <c r="J21" s="429"/>
      <c r="K21" s="429"/>
      <c r="L21" s="429"/>
      <c r="M21" s="429"/>
      <c r="N21" s="429"/>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8" ht="37.5" customHeight="1">
      <c r="A23" s="403" t="s">
        <v>79</v>
      </c>
      <c r="B23" s="406" t="s">
        <v>393</v>
      </c>
      <c r="C23" s="407"/>
      <c r="D23" s="407"/>
      <c r="E23" s="407"/>
      <c r="F23" s="407"/>
      <c r="G23" s="407"/>
      <c r="H23" s="407"/>
      <c r="I23" s="407"/>
      <c r="J23" s="407"/>
      <c r="K23" s="407"/>
      <c r="L23" s="407"/>
      <c r="M23" s="407"/>
      <c r="N23" s="408"/>
    </row>
    <row r="24" spans="1:18" ht="19.5" customHeight="1">
      <c r="A24" s="419"/>
      <c r="B24" s="430" t="s">
        <v>446</v>
      </c>
      <c r="C24" s="431"/>
      <c r="D24" s="431"/>
      <c r="E24" s="431"/>
      <c r="F24" s="431"/>
      <c r="G24" s="431"/>
      <c r="H24" s="431"/>
      <c r="I24" s="431"/>
      <c r="J24" s="431"/>
      <c r="K24" s="431"/>
      <c r="L24" s="431"/>
      <c r="M24" s="431"/>
      <c r="N24" s="432"/>
    </row>
    <row r="25" spans="1:18" ht="3.75" customHeight="1">
      <c r="A25" s="419"/>
      <c r="B25" s="417"/>
      <c r="C25" s="418"/>
      <c r="D25" s="418"/>
      <c r="E25" s="418"/>
      <c r="F25" s="418"/>
      <c r="G25" s="418"/>
      <c r="H25" s="418"/>
      <c r="I25" s="418"/>
      <c r="J25" s="418"/>
      <c r="K25" s="418"/>
      <c r="L25" s="418"/>
      <c r="M25" s="418"/>
      <c r="N25" s="419"/>
    </row>
    <row r="26" spans="1:18" ht="98.25" customHeight="1">
      <c r="A26" s="419"/>
      <c r="B26" s="428" t="s">
        <v>532</v>
      </c>
      <c r="C26" s="418"/>
      <c r="D26" s="418"/>
      <c r="E26" s="418"/>
      <c r="F26" s="418"/>
      <c r="G26" s="418"/>
      <c r="H26" s="418"/>
      <c r="I26" s="418"/>
      <c r="J26" s="418"/>
      <c r="K26" s="418"/>
      <c r="L26" s="418"/>
      <c r="M26" s="418"/>
      <c r="N26" s="419"/>
    </row>
    <row r="27" spans="1:18" ht="96.75" customHeight="1">
      <c r="A27" s="419"/>
      <c r="B27" s="428" t="s">
        <v>529</v>
      </c>
      <c r="C27" s="418"/>
      <c r="D27" s="418"/>
      <c r="E27" s="418"/>
      <c r="F27" s="418"/>
      <c r="G27" s="418"/>
      <c r="H27" s="418"/>
      <c r="I27" s="418"/>
      <c r="J27" s="418"/>
      <c r="K27" s="418"/>
      <c r="L27" s="418"/>
      <c r="M27" s="418"/>
      <c r="N27" s="419"/>
    </row>
    <row r="28" spans="1:18" ht="30.75" customHeight="1">
      <c r="A28" s="419"/>
      <c r="B28" s="442" t="s">
        <v>528</v>
      </c>
      <c r="C28" s="443"/>
      <c r="D28" s="443"/>
      <c r="E28" s="443"/>
      <c r="F28" s="443"/>
      <c r="G28" s="443"/>
      <c r="H28" s="443"/>
      <c r="I28" s="443"/>
      <c r="J28" s="443"/>
      <c r="K28" s="443"/>
      <c r="L28" s="443"/>
      <c r="M28" s="443"/>
      <c r="N28" s="444"/>
    </row>
    <row r="29" spans="1:18" ht="25.5" customHeight="1">
      <c r="A29" s="419"/>
      <c r="B29" s="425" t="s">
        <v>3</v>
      </c>
      <c r="C29" s="426"/>
      <c r="D29" s="426"/>
      <c r="E29" s="426"/>
      <c r="F29" s="426"/>
      <c r="G29" s="426"/>
      <c r="H29" s="426"/>
      <c r="I29" s="426"/>
      <c r="J29" s="426"/>
      <c r="K29" s="426"/>
      <c r="L29" s="426"/>
      <c r="M29" s="426"/>
      <c r="N29" s="427"/>
    </row>
    <row r="30" spans="1:18" ht="96" customHeight="1">
      <c r="A30" s="419"/>
      <c r="B30" s="438" t="s">
        <v>531</v>
      </c>
      <c r="C30" s="418"/>
      <c r="D30" s="418"/>
      <c r="E30" s="418"/>
      <c r="F30" s="418"/>
      <c r="G30" s="418"/>
      <c r="H30" s="418"/>
      <c r="I30" s="418"/>
      <c r="J30" s="418"/>
      <c r="K30" s="418"/>
      <c r="L30" s="418"/>
      <c r="M30" s="418"/>
      <c r="N30" s="419"/>
    </row>
    <row r="31" spans="1:18" ht="49.5" customHeight="1">
      <c r="A31" s="419"/>
      <c r="B31" s="439" t="s">
        <v>530</v>
      </c>
      <c r="C31" s="418"/>
      <c r="D31" s="418"/>
      <c r="E31" s="418"/>
      <c r="F31" s="418"/>
      <c r="G31" s="418"/>
      <c r="H31" s="418"/>
      <c r="I31" s="418"/>
      <c r="J31" s="418"/>
      <c r="K31" s="418"/>
      <c r="L31" s="418"/>
      <c r="M31" s="418"/>
      <c r="N31" s="419"/>
    </row>
    <row r="32" spans="1:18" ht="30" customHeight="1">
      <c r="A32" s="419"/>
      <c r="B32" s="434" t="s">
        <v>2</v>
      </c>
      <c r="C32" s="435"/>
      <c r="D32" s="435"/>
      <c r="E32" s="435"/>
      <c r="F32" s="435"/>
      <c r="G32" s="435"/>
      <c r="H32" s="435"/>
      <c r="I32" s="435"/>
      <c r="J32" s="435"/>
      <c r="K32" s="435"/>
      <c r="L32" s="435"/>
      <c r="M32" s="435"/>
      <c r="N32" s="436"/>
    </row>
    <row r="33" spans="1:14" ht="84" customHeight="1">
      <c r="A33" s="419"/>
      <c r="B33" s="437" t="s">
        <v>521</v>
      </c>
      <c r="C33" s="426"/>
      <c r="D33" s="426"/>
      <c r="E33" s="426"/>
      <c r="F33" s="426"/>
      <c r="G33" s="426"/>
      <c r="H33" s="426"/>
      <c r="I33" s="426"/>
      <c r="J33" s="426"/>
      <c r="K33" s="426"/>
      <c r="L33" s="426"/>
      <c r="M33" s="426"/>
      <c r="N33" s="427"/>
    </row>
    <row r="34" spans="1:14" ht="94.5" customHeight="1">
      <c r="A34" s="419"/>
      <c r="B34" s="428" t="s">
        <v>522</v>
      </c>
      <c r="C34" s="418"/>
      <c r="D34" s="418"/>
      <c r="E34" s="418"/>
      <c r="F34" s="418"/>
      <c r="G34" s="418"/>
      <c r="H34" s="418"/>
      <c r="I34" s="418"/>
      <c r="J34" s="418"/>
      <c r="K34" s="418"/>
      <c r="L34" s="418"/>
      <c r="M34" s="418"/>
      <c r="N34" s="419"/>
    </row>
    <row r="35" spans="1:14" ht="24" customHeight="1">
      <c r="A35" s="219"/>
      <c r="B35" s="199"/>
      <c r="C35" s="199"/>
      <c r="D35" s="199"/>
      <c r="E35" s="199"/>
      <c r="F35" s="199"/>
      <c r="G35" s="199"/>
      <c r="H35" s="199"/>
      <c r="I35" s="199"/>
      <c r="J35" s="199"/>
      <c r="K35" s="199"/>
      <c r="L35" s="199"/>
      <c r="M35" s="199"/>
      <c r="N35" s="200"/>
    </row>
    <row r="36" spans="1:14" ht="46.5" customHeight="1">
      <c r="A36" s="409" t="s">
        <v>424</v>
      </c>
      <c r="B36" s="441" t="s">
        <v>425</v>
      </c>
      <c r="C36" s="441"/>
      <c r="D36" s="441"/>
      <c r="E36" s="441"/>
      <c r="F36" s="441"/>
      <c r="G36" s="441"/>
      <c r="H36" s="441"/>
      <c r="I36" s="441"/>
      <c r="J36" s="441"/>
      <c r="K36" s="441"/>
      <c r="L36" s="441"/>
      <c r="M36" s="441"/>
      <c r="N36" s="441"/>
    </row>
    <row r="37" spans="1:14" ht="65.25" customHeight="1">
      <c r="A37" s="409"/>
      <c r="B37" s="440" t="s">
        <v>535</v>
      </c>
      <c r="C37" s="440"/>
      <c r="D37" s="440"/>
      <c r="E37" s="440"/>
      <c r="F37" s="440"/>
      <c r="G37" s="440"/>
      <c r="H37" s="440"/>
      <c r="I37" s="440"/>
      <c r="J37" s="440"/>
      <c r="K37" s="440"/>
      <c r="L37" s="440"/>
      <c r="M37" s="440"/>
      <c r="N37" s="440"/>
    </row>
    <row r="38" spans="1:14" ht="33" hidden="1" customHeight="1">
      <c r="A38" s="409"/>
      <c r="B38" s="61"/>
      <c r="C38" s="61"/>
      <c r="D38" s="61"/>
      <c r="E38" s="61"/>
      <c r="F38" s="61"/>
      <c r="G38" s="61"/>
      <c r="H38" s="61"/>
      <c r="I38" s="61"/>
      <c r="J38" s="61"/>
      <c r="K38" s="61"/>
      <c r="L38" s="61"/>
      <c r="M38" s="61"/>
      <c r="N38" s="61"/>
    </row>
    <row r="39" spans="1:14" ht="54.75" customHeight="1">
      <c r="A39" s="409"/>
      <c r="B39" s="420" t="s">
        <v>78</v>
      </c>
      <c r="C39" s="420"/>
      <c r="D39" s="420"/>
      <c r="E39" s="420"/>
      <c r="F39" s="420"/>
      <c r="G39" s="420"/>
      <c r="H39" s="420"/>
      <c r="I39" s="420"/>
      <c r="J39" s="420"/>
      <c r="K39" s="420"/>
      <c r="L39" s="420"/>
      <c r="M39" s="420"/>
      <c r="N39" s="420"/>
    </row>
    <row r="40" spans="1:14" ht="79.5" customHeight="1">
      <c r="A40" s="409"/>
      <c r="B40" s="421" t="s">
        <v>0</v>
      </c>
      <c r="C40" s="421"/>
      <c r="D40" s="421"/>
      <c r="E40" s="421"/>
      <c r="F40" s="421"/>
      <c r="G40" s="421"/>
      <c r="H40" s="421"/>
      <c r="I40" s="421"/>
      <c r="J40" s="421"/>
      <c r="K40" s="421"/>
      <c r="L40" s="421"/>
      <c r="M40" s="421"/>
      <c r="N40" s="421"/>
    </row>
    <row r="41" spans="1:14" ht="15" customHeight="1">
      <c r="A41" s="29"/>
      <c r="C41" s="62"/>
      <c r="D41" s="62"/>
      <c r="E41" s="62"/>
      <c r="F41" s="62"/>
      <c r="G41" s="62"/>
      <c r="H41" s="62"/>
      <c r="I41" s="62"/>
      <c r="J41" s="62"/>
      <c r="K41" s="62"/>
      <c r="L41" s="62"/>
      <c r="M41" s="62"/>
      <c r="N41" s="62"/>
    </row>
    <row r="42" spans="1:14" ht="17.25" customHeight="1">
      <c r="C42" s="196"/>
      <c r="D42" s="196"/>
      <c r="E42" s="196"/>
      <c r="F42" s="196"/>
      <c r="G42" s="196"/>
      <c r="H42" s="196"/>
      <c r="I42" s="196"/>
      <c r="J42" s="196"/>
      <c r="K42" s="196"/>
      <c r="L42" s="196"/>
      <c r="M42" s="196"/>
      <c r="N42" s="196"/>
    </row>
    <row r="43" spans="1:14" ht="37.5" customHeight="1">
      <c r="A43" s="197"/>
      <c r="B43" s="433" t="s">
        <v>1</v>
      </c>
      <c r="C43" s="433"/>
      <c r="D43" s="433"/>
      <c r="E43" s="433"/>
      <c r="F43" s="433"/>
      <c r="G43" s="433"/>
      <c r="H43" s="433"/>
      <c r="I43" s="433"/>
      <c r="J43" s="433"/>
      <c r="K43" s="433"/>
      <c r="L43" s="433"/>
      <c r="M43" s="433"/>
      <c r="N43" s="433"/>
    </row>
    <row r="44" spans="1:14" ht="93.75" customHeight="1">
      <c r="A44" s="197"/>
      <c r="B44" s="198"/>
      <c r="C44" s="198"/>
      <c r="D44" s="198"/>
      <c r="E44" s="198"/>
      <c r="F44" s="198"/>
      <c r="G44" s="198"/>
      <c r="H44" s="198"/>
      <c r="I44" s="198"/>
      <c r="J44" s="198"/>
      <c r="K44" s="198"/>
      <c r="L44" s="198"/>
      <c r="M44" s="198"/>
      <c r="N44" s="198"/>
    </row>
    <row r="45" spans="1: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43:N43"/>
    <mergeCell ref="B32:N32"/>
    <mergeCell ref="B33:N33"/>
    <mergeCell ref="B26:N26"/>
    <mergeCell ref="B27:N27"/>
    <mergeCell ref="B30:N30"/>
    <mergeCell ref="B31:N31"/>
    <mergeCell ref="B37:N37"/>
    <mergeCell ref="B36:N36"/>
    <mergeCell ref="B28:N28"/>
    <mergeCell ref="A9:N9"/>
    <mergeCell ref="B17:N17"/>
    <mergeCell ref="B13:N13"/>
    <mergeCell ref="B25:N25"/>
    <mergeCell ref="B39:N39"/>
    <mergeCell ref="B14:N14"/>
    <mergeCell ref="B12:N12"/>
    <mergeCell ref="A23:A34"/>
    <mergeCell ref="B29:N29"/>
    <mergeCell ref="B34:N34"/>
    <mergeCell ref="A12:A14"/>
    <mergeCell ref="B21:N21"/>
    <mergeCell ref="B24:N24"/>
    <mergeCell ref="B18:N18"/>
    <mergeCell ref="B19:N19"/>
    <mergeCell ref="B20:N20"/>
    <mergeCell ref="A17:A21"/>
    <mergeCell ref="B23:N23"/>
    <mergeCell ref="A36:A40"/>
    <mergeCell ref="B40:N40"/>
  </mergeCells>
  <phoneticPr fontId="12" type="noConversion"/>
  <pageMargins left="0.45" right="0.23622047244094491" top="0.23" bottom="0.23622047244094491" header="0.17" footer="0.19685039370078741"/>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Програм</vt:lpstr>
      <vt:lpstr>Програмска активност</vt:lpstr>
      <vt:lpstr>Пројекат</vt:lpstr>
      <vt:lpstr>Упутство</vt:lpstr>
      <vt:lpstr>Програм!Print_Titles</vt:lpstr>
      <vt:lpstr>'Програмска активност'!Print_Titles</vt:lpstr>
      <vt:lpstr>Пројекат!Print_Titles</vt:lpstr>
    </vt:vector>
  </TitlesOfParts>
  <Company>Gradska uprava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Kostic</dc:creator>
  <cp:lastModifiedBy>ddimitrijevic</cp:lastModifiedBy>
  <cp:lastPrinted>2017-11-15T06:24:24Z</cp:lastPrinted>
  <dcterms:created xsi:type="dcterms:W3CDTF">2014-07-16T07:05:44Z</dcterms:created>
  <dcterms:modified xsi:type="dcterms:W3CDTF">2021-04-26T10:20:19Z</dcterms:modified>
</cp:coreProperties>
</file>